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2120" windowHeight="7815" tabRatio="895" activeTab="0"/>
  </bookViews>
  <sheets>
    <sheet name="2023 Calander" sheetId="1" r:id="rId1"/>
    <sheet name="EMP-03" sheetId="2" r:id="rId2"/>
    <sheet name="EMP-04" sheetId="3" r:id="rId3"/>
    <sheet name="Monthly " sheetId="4" r:id="rId4"/>
    <sheet name="Weekly" sheetId="5" r:id="rId5"/>
    <sheet name="Flat Rate" sheetId="6" r:id="rId6"/>
    <sheet name="Weekly Monthly BIK" sheetId="7" r:id="rId7"/>
    <sheet name="Sheet1" sheetId="8" r:id="rId8"/>
  </sheets>
  <externalReferences>
    <externalReference r:id="rId11"/>
    <externalReference r:id="rId12"/>
  </externalReferences>
  <definedNames>
    <definedName name="APA" localSheetId="0">#REF!</definedName>
    <definedName name="APA" localSheetId="5">#REF!</definedName>
    <definedName name="APA" localSheetId="3">#REF!</definedName>
    <definedName name="APA">#REF!</definedName>
    <definedName name="BRB" localSheetId="0">#REF!</definedName>
    <definedName name="BRB" localSheetId="5">#REF!</definedName>
    <definedName name="BRB" localSheetId="3">#REF!</definedName>
    <definedName name="BRB">#REF!</definedName>
    <definedName name="BTR">#REF!</definedName>
    <definedName name="EIR" localSheetId="0">#REF!</definedName>
    <definedName name="EIR">#REF!</definedName>
    <definedName name="LRB">#REF!</definedName>
    <definedName name="LTR">#REF!</definedName>
    <definedName name="MPA" localSheetId="0">#REF!</definedName>
    <definedName name="MPA" localSheetId="5">#REF!</definedName>
    <definedName name="MPA" localSheetId="3">#REF!</definedName>
    <definedName name="MPA">#REF!</definedName>
    <definedName name="PA">#REF!</definedName>
    <definedName name="TableYear">#REF!</definedName>
    <definedName name="URB" localSheetId="0">#REF!</definedName>
    <definedName name="URB" localSheetId="5">#REF!</definedName>
    <definedName name="URB" localSheetId="3">#REF!</definedName>
    <definedName name="URB">#REF!</definedName>
    <definedName name="UTR" localSheetId="0">#REF!</definedName>
    <definedName name="UTR" localSheetId="5">#REF!</definedName>
    <definedName name="UTR" localSheetId="3">#REF!</definedName>
    <definedName name="UTR">#REF!</definedName>
  </definedNames>
  <calcPr fullCalcOnLoad="1"/>
</workbook>
</file>

<file path=xl/sharedStrings.xml><?xml version="1.0" encoding="utf-8"?>
<sst xmlns="http://schemas.openxmlformats.org/spreadsheetml/2006/main" count="824" uniqueCount="208">
  <si>
    <t>Employer's Name:</t>
  </si>
  <si>
    <t>Employer's Reference Number:</t>
  </si>
  <si>
    <t>Corporation Tax:- Payment 8 months and 1 day after end of accounting period - File accounts 9 months after end of accounting period</t>
  </si>
  <si>
    <t>January</t>
  </si>
  <si>
    <t>08</t>
  </si>
  <si>
    <t>16</t>
  </si>
  <si>
    <t>July</t>
  </si>
  <si>
    <t>01</t>
  </si>
  <si>
    <t>09</t>
  </si>
  <si>
    <t>17</t>
  </si>
  <si>
    <t>Sat</t>
  </si>
  <si>
    <t>02</t>
  </si>
  <si>
    <t>Sun</t>
  </si>
  <si>
    <t>03</t>
  </si>
  <si>
    <t>04</t>
  </si>
  <si>
    <t>05</t>
  </si>
  <si>
    <t>13</t>
  </si>
  <si>
    <t>June POAT form &amp; payment due</t>
  </si>
  <si>
    <t>29</t>
  </si>
  <si>
    <t>06</t>
  </si>
  <si>
    <t>Dec POAT form &amp; payment due</t>
  </si>
  <si>
    <t>Penalty for late POAT form</t>
  </si>
  <si>
    <t>30</t>
  </si>
  <si>
    <t>07</t>
  </si>
  <si>
    <t>15</t>
  </si>
  <si>
    <t>31</t>
  </si>
  <si>
    <t>February</t>
  </si>
  <si>
    <t>23</t>
  </si>
  <si>
    <t>August</t>
  </si>
  <si>
    <t>24</t>
  </si>
  <si>
    <t>25</t>
  </si>
  <si>
    <t>10</t>
  </si>
  <si>
    <t>18</t>
  </si>
  <si>
    <t>26</t>
  </si>
  <si>
    <t>11</t>
  </si>
  <si>
    <t>19</t>
  </si>
  <si>
    <t>27</t>
  </si>
  <si>
    <t>Employer Annual Returns Due</t>
  </si>
  <si>
    <t>12</t>
  </si>
  <si>
    <t>20</t>
  </si>
  <si>
    <t>28</t>
  </si>
  <si>
    <t>21</t>
  </si>
  <si>
    <t>22</t>
  </si>
  <si>
    <t>14</t>
  </si>
  <si>
    <t>Jan POAT form &amp; payment due</t>
  </si>
  <si>
    <t>March</t>
  </si>
  <si>
    <t>Feb POAT form &amp; payment due</t>
  </si>
  <si>
    <t>September</t>
  </si>
  <si>
    <t>August POAT form &amp; payment due</t>
  </si>
  <si>
    <t>April</t>
  </si>
  <si>
    <t>October</t>
  </si>
  <si>
    <t>PH - Peat Cutting Monday</t>
  </si>
  <si>
    <t>Sept POAT form &amp; payment due</t>
  </si>
  <si>
    <t>May</t>
  </si>
  <si>
    <t>November</t>
  </si>
  <si>
    <t>Oct POAT form &amp; payment due</t>
  </si>
  <si>
    <t>April POAT form &amp; payment due</t>
  </si>
  <si>
    <t>June</t>
  </si>
  <si>
    <t>May  POAT form &amp; payment due</t>
  </si>
  <si>
    <t>December</t>
  </si>
  <si>
    <t>PH - Battle Day</t>
  </si>
  <si>
    <t>Christmas Day</t>
  </si>
  <si>
    <t>Employer packs issued</t>
  </si>
  <si>
    <t>PH - in lieu of Xmas Holiday</t>
  </si>
  <si>
    <t>Nov POAT form &amp; payment due</t>
  </si>
  <si>
    <t xml:space="preserve">Government Holiday </t>
  </si>
  <si>
    <t xml:space="preserve">PH -Liberation Day </t>
  </si>
  <si>
    <t>PH = Public Holiday</t>
  </si>
  <si>
    <t>+ 0.26</t>
  </si>
  <si>
    <t xml:space="preserve"> + £1</t>
  </si>
  <si>
    <t>For each extra £1</t>
  </si>
  <si>
    <t>£</t>
  </si>
  <si>
    <t xml:space="preserve"> Payment on account Of Tax (POAT)</t>
  </si>
  <si>
    <t>Monthly Wage</t>
  </si>
  <si>
    <t>Nil</t>
  </si>
  <si>
    <t>Below 1250</t>
  </si>
  <si>
    <t>Payment on account Of Tax (POAT)</t>
  </si>
  <si>
    <t>Weekly Wage</t>
  </si>
  <si>
    <t>Below 289</t>
  </si>
  <si>
    <t>+ 0.21</t>
  </si>
  <si>
    <t>Wage</t>
  </si>
  <si>
    <t>© Crown Copyright</t>
  </si>
  <si>
    <t>By staff member:</t>
  </si>
  <si>
    <t>Entered on database:</t>
  </si>
  <si>
    <t>Submitted for TIN allocation:</t>
  </si>
  <si>
    <t>TIN searched:</t>
  </si>
  <si>
    <r>
      <t>For office use only</t>
    </r>
    <r>
      <rPr>
        <sz val="10"/>
        <rFont val="Arial"/>
        <family val="0"/>
      </rPr>
      <t>:</t>
    </r>
  </si>
  <si>
    <t>Other, please specify</t>
  </si>
  <si>
    <t>Company secretary</t>
  </si>
  <si>
    <t>Payroll administrator</t>
  </si>
  <si>
    <t>Company director</t>
  </si>
  <si>
    <t>Business owner</t>
  </si>
  <si>
    <t>Capacity in which signed:</t>
  </si>
  <si>
    <t>Date:</t>
  </si>
  <si>
    <t>Signed:</t>
  </si>
  <si>
    <t>y</t>
  </si>
  <si>
    <t>m</t>
  </si>
  <si>
    <t>d</t>
  </si>
  <si>
    <t>Date this employment will finish, if known:</t>
  </si>
  <si>
    <t>Date this employment started:</t>
  </si>
  <si>
    <t>Is the employee a student (Y/N)?</t>
  </si>
  <si>
    <t>Is this the employee's only or main employment (Y/N)?</t>
  </si>
  <si>
    <t xml:space="preserve">Falkland Islands Pension Number, if known: </t>
  </si>
  <si>
    <t>Gender (M/F):</t>
  </si>
  <si>
    <t>Date of birth:</t>
  </si>
  <si>
    <t xml:space="preserve">Tax Identification Number (TIN), if known: </t>
  </si>
  <si>
    <t>Employee's full home address:</t>
  </si>
  <si>
    <t>Spouse's full name:</t>
  </si>
  <si>
    <t>Employee's surname:</t>
  </si>
  <si>
    <t>Employee's forenames:</t>
  </si>
  <si>
    <t xml:space="preserve">Employee's title (Mr, Miss, Mrs, Ms): </t>
  </si>
  <si>
    <t>Employer's address:</t>
  </si>
  <si>
    <t>Employer's name:</t>
  </si>
  <si>
    <t xml:space="preserve">     of the employee commencing employment with you.</t>
  </si>
  <si>
    <t xml:space="preserve">3)  Please return this form to the Taxation Office, Secretariat, Thatcher Drive, Stanley, FIQQ 1ZZ, within 7 days </t>
  </si>
  <si>
    <t>2)  If you do not know if the person is an employee or not, please contact the Taxation Office.</t>
  </si>
  <si>
    <t>1)  Please use this form when you take on a new employee.</t>
  </si>
  <si>
    <t>(for use by the Taxation and Pension Offices)</t>
  </si>
  <si>
    <t xml:space="preserve">Notification of New Employee </t>
  </si>
  <si>
    <t>Falkland Islands Government Taxation Office</t>
  </si>
  <si>
    <t>EMP-03</t>
  </si>
  <si>
    <r>
      <t xml:space="preserve">copy by </t>
    </r>
    <r>
      <rPr>
        <b/>
        <sz val="10"/>
        <rFont val="Arial"/>
        <family val="2"/>
      </rPr>
      <t xml:space="preserve">31 January </t>
    </r>
    <r>
      <rPr>
        <sz val="10"/>
        <rFont val="Arial"/>
        <family val="2"/>
      </rPr>
      <t>following the end of the year.</t>
    </r>
  </si>
  <si>
    <t xml:space="preserve">information will be submitted on the Employer's Annual Return). You are required to provide the employee with their </t>
  </si>
  <si>
    <t xml:space="preserve">Send one copy to the employee and keep one for your files (the Tax Office will not require a copy, as the same </t>
  </si>
  <si>
    <t xml:space="preserve">At the End of the Year: </t>
  </si>
  <si>
    <t>of the end of employment.</t>
  </si>
  <si>
    <r>
      <t xml:space="preserve">You are required to provide the Tax Office and the employee with their respective copies within </t>
    </r>
    <r>
      <rPr>
        <b/>
        <sz val="10"/>
        <rFont val="Arial"/>
        <family val="2"/>
      </rPr>
      <t>seven days</t>
    </r>
    <r>
      <rPr>
        <sz val="10"/>
        <rFont val="Arial"/>
        <family val="2"/>
      </rPr>
      <t xml:space="preserve"> </t>
    </r>
  </si>
  <si>
    <t>Send one copy to the Tax Office, one copy to the employee and keep one for your files.</t>
  </si>
  <si>
    <t>At the End of Employment:</t>
  </si>
  <si>
    <t xml:space="preserve"> </t>
  </si>
  <si>
    <t xml:space="preserve"> Telephone:</t>
  </si>
  <si>
    <t>E-mail:</t>
  </si>
  <si>
    <t xml:space="preserve">Tax Reference </t>
  </si>
  <si>
    <t>N.I. Number (UK) or</t>
  </si>
  <si>
    <t>Employee's overseas address</t>
  </si>
  <si>
    <t>If applicable, please complete the following information before forwarding a copy to the Taxation Office:</t>
  </si>
  <si>
    <t>Other: (specify):</t>
  </si>
  <si>
    <t>Payroll Administrator:</t>
  </si>
  <si>
    <t>Company Secretary:</t>
  </si>
  <si>
    <t>Company Director:</t>
  </si>
  <si>
    <t>Business Owner/Partner:</t>
  </si>
  <si>
    <t>Capacity in Which Signed: (Y)</t>
  </si>
  <si>
    <t xml:space="preserve"> Date:</t>
  </si>
  <si>
    <t xml:space="preserve"> Enter Y or N</t>
  </si>
  <si>
    <t>See BiK Loan Form</t>
  </si>
  <si>
    <t>Motor Vehicle £</t>
  </si>
  <si>
    <t>Board or Accom only</t>
  </si>
  <si>
    <t>Total contribution from employee for all benefits   £</t>
  </si>
  <si>
    <t>Unfurnished Accom £</t>
  </si>
  <si>
    <t>Board &amp; Accom including Heat &amp; Elec £</t>
  </si>
  <si>
    <t>Travel £</t>
  </si>
  <si>
    <t>Furnished Accom £</t>
  </si>
  <si>
    <t>Board &amp; Accom excluding Heat &amp; Elec. £</t>
  </si>
  <si>
    <t>Heat/Electricity £</t>
  </si>
  <si>
    <t>Benefits in Kind Received</t>
  </si>
  <si>
    <t>Other Employer Pension Scheme Contributions made by employee</t>
  </si>
  <si>
    <t>Total Employee Retirement Pension Contributions made</t>
  </si>
  <si>
    <t>Total of all Payments on Account of Tax (POAT) made</t>
  </si>
  <si>
    <t>Total remuneration paid (before ANY deductions)</t>
  </si>
  <si>
    <t>Tax Identification Number (TIN):</t>
  </si>
  <si>
    <t>Employee's Full Home Address:</t>
  </si>
  <si>
    <t>(Forenames (and nicknames if appropriate) followed by Family name)</t>
  </si>
  <si>
    <t>Employee's Full Name:</t>
  </si>
  <si>
    <t>I hereby certify that the following deductions on account of tax have been made from remuneration paid to:</t>
  </si>
  <si>
    <t>Please read the instructions below before completing this form.</t>
  </si>
  <si>
    <t>Certificate of Tax Deducted</t>
  </si>
  <si>
    <t>EMP-04</t>
  </si>
  <si>
    <t>July POAT form &amp; payment due</t>
  </si>
  <si>
    <t>for the Year Ending 31 December 2022</t>
  </si>
  <si>
    <t>Date employment started if during this year, or 01/01/22</t>
  </si>
  <si>
    <t>Date employment ended if during this year,  or 31/12/22</t>
  </si>
  <si>
    <t xml:space="preserve"> Tax Tables - Monthly Paid Employees</t>
  </si>
  <si>
    <t>Tax Tables - Monthly Paid Employees</t>
  </si>
  <si>
    <t xml:space="preserve"> Tax Tables - Weekly Paid Employees </t>
  </si>
  <si>
    <t xml:space="preserve">Tax Tables - Weekly Paid Employees </t>
  </si>
  <si>
    <t>Tax Tables - Flat Rate (for use for employees not resident for tax purposes or if you are not their main employer)</t>
  </si>
  <si>
    <t>PH - in lieu of New Years Day</t>
  </si>
  <si>
    <t xml:space="preserve">Sun </t>
  </si>
  <si>
    <t>March POAT form &amp; payment due</t>
  </si>
  <si>
    <t>Tax Calendar 2023</t>
  </si>
  <si>
    <t>Good Friday</t>
  </si>
  <si>
    <t>HM Kings Birthday</t>
  </si>
  <si>
    <t>Benefit Calculation Tables (values updated in 2022)</t>
  </si>
  <si>
    <t>A. Dwelling Houses</t>
  </si>
  <si>
    <t>1. Furnished Accommodation</t>
  </si>
  <si>
    <t>Value</t>
  </si>
  <si>
    <t>1 Room</t>
  </si>
  <si>
    <t>2 Rooms</t>
  </si>
  <si>
    <t>3 Rooms</t>
  </si>
  <si>
    <t>4 Rooms</t>
  </si>
  <si>
    <t>5 Rooms</t>
  </si>
  <si>
    <t>6 Rooms</t>
  </si>
  <si>
    <t>7 Rooms</t>
  </si>
  <si>
    <t>Weekly Benefit</t>
  </si>
  <si>
    <t>Monthly Benefit</t>
  </si>
  <si>
    <t>Annual Benefit</t>
  </si>
  <si>
    <t>2. Unfurnished Accommodation</t>
  </si>
  <si>
    <t xml:space="preserve">3. Dwelling Houses - Heating or Electricity (or both) </t>
  </si>
  <si>
    <t xml:space="preserve">Annual Benefit </t>
  </si>
  <si>
    <t>B. Board and Accommodation</t>
  </si>
  <si>
    <t>Board and Accommodation</t>
  </si>
  <si>
    <t>(including Heating and Electricity)</t>
  </si>
  <si>
    <t>(excluding Heating and Electricity)</t>
  </si>
  <si>
    <t>Accommodation only</t>
  </si>
  <si>
    <t>Board only</t>
  </si>
  <si>
    <t>Heating or Electricity</t>
  </si>
  <si>
    <t>(or both)</t>
  </si>
  <si>
    <t>C. Vehicles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</si>
</sst>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m\ yyyy"/>
    <numFmt numFmtId="165" formatCode="&quot;£&quot;#,##0_);\(&quot;£&quot;#,##0\)"/>
    <numFmt numFmtId="166" formatCode="&quot;£&quot;#,##0_);[Red]\(&quot;£&quot;#,##0\)"/>
    <numFmt numFmtId="167" formatCode="&quot;£&quot;#,##0.00_);\(&quot;£&quot;#,##0.00\)"/>
    <numFmt numFmtId="168" formatCode="&quot;£&quot;#,##0.00_);[Red]\(&quot;£&quot;#,##0.00\)"/>
    <numFmt numFmtId="169" formatCode="_(&quot;£&quot;* #,##0_);_(&quot;£&quot;* \(#,##0\);_(&quot;£&quot;* &quot;-&quot;_);_(@_)"/>
    <numFmt numFmtId="170" formatCode="_(* #,##0_);_(* \(#,##0\);_(* &quot;-&quot;_);_(@_)"/>
    <numFmt numFmtId="171" formatCode="_(&quot;£&quot;* #,##0.00_);_(&quot;£&quot;* \(#,##0.00\);_(&quot;£&quot;* &quot;-&quot;??_);_(@_)"/>
    <numFmt numFmtId="172" formatCode="_(* #,##0.00_);_(* \(#,##0.00\);_(* &quot;-&quot;??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"/>
    <numFmt numFmtId="181" formatCode="&quot;£&quot;#,##0.00"/>
    <numFmt numFmtId="182" formatCode="m/d"/>
    <numFmt numFmtId="183" formatCode="mm/dd/yy"/>
    <numFmt numFmtId="184" formatCode="&quot;£&quot;#,##0"/>
    <numFmt numFmtId="185" formatCode="#,##0.00000000000"/>
    <numFmt numFmtId="186" formatCode="dd/mm/yy;@"/>
    <numFmt numFmtId="187" formatCode="_-* #,##0.000_-;\-* #,##0.000_-;_-* &quot;-&quot;??_-;_-@_-"/>
    <numFmt numFmtId="188" formatCode="_-* #,##0.0000_-;\-* #,##0.00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809]dd\ mmmm\ yyyy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onotype Sort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B0F0"/>
      </left>
      <right>
        <color indexed="63"/>
      </right>
      <top style="thin">
        <color rgb="FF00B0F0"/>
      </top>
      <bottom>
        <color indexed="63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>
        <color indexed="63"/>
      </left>
      <right style="thin">
        <color rgb="FF00B0F0"/>
      </right>
      <top style="thin">
        <color rgb="FF00B0F0"/>
      </top>
      <bottom>
        <color indexed="63"/>
      </bottom>
    </border>
    <border>
      <left style="thin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B0F0"/>
      </right>
      <top>
        <color indexed="63"/>
      </top>
      <bottom>
        <color indexed="63"/>
      </bottom>
    </border>
    <border>
      <left style="thin"/>
      <right style="thin">
        <color rgb="FF00B0F0"/>
      </right>
      <top style="thin"/>
      <bottom style="thin"/>
    </border>
    <border>
      <left style="thin"/>
      <right style="thin">
        <color rgb="FF00B0F0"/>
      </right>
      <top style="thin"/>
      <bottom>
        <color indexed="63"/>
      </bottom>
    </border>
    <border>
      <left>
        <color indexed="63"/>
      </left>
      <right style="thin">
        <color rgb="FF00B0F0"/>
      </right>
      <top style="thin"/>
      <bottom style="thin"/>
    </border>
    <border>
      <left style="thin">
        <color rgb="FF00B0F0"/>
      </left>
      <right>
        <color indexed="63"/>
      </right>
      <top>
        <color indexed="63"/>
      </top>
      <bottom style="thin">
        <color rgb="FF00B0F0"/>
      </bottom>
    </border>
    <border>
      <left>
        <color indexed="63"/>
      </left>
      <right>
        <color indexed="63"/>
      </right>
      <top>
        <color indexed="63"/>
      </top>
      <bottom style="thin">
        <color rgb="FF00B0F0"/>
      </bottom>
    </border>
    <border>
      <left>
        <color indexed="63"/>
      </left>
      <right style="thin">
        <color rgb="FF00B0F0"/>
      </right>
      <top>
        <color indexed="63"/>
      </top>
      <bottom style="thin">
        <color rgb="FF00B0F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B0F0"/>
      </right>
      <top>
        <color indexed="63"/>
      </top>
      <bottom style="thin"/>
    </border>
    <border>
      <left style="thin">
        <color rgb="FF00B0F0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 style="thin">
        <color rgb="FF00B0F0"/>
      </right>
      <top>
        <color indexed="63"/>
      </top>
      <bottom style="medium">
        <color rgb="FF00B0F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Border="1" applyAlignment="1">
      <alignment/>
      <protection/>
    </xf>
    <xf numFmtId="0" fontId="0" fillId="0" borderId="0" xfId="58" applyBorder="1" applyAlignment="1">
      <alignment horizontal="center"/>
      <protection/>
    </xf>
    <xf numFmtId="0" fontId="0" fillId="0" borderId="0" xfId="58" applyBorder="1">
      <alignment/>
      <protection/>
    </xf>
    <xf numFmtId="0" fontId="0" fillId="0" borderId="0" xfId="58" applyBorder="1" applyAlignment="1">
      <alignment horizontal="left"/>
      <protection/>
    </xf>
    <xf numFmtId="0" fontId="0" fillId="0" borderId="0" xfId="58" applyBorder="1" applyAlignment="1">
      <alignment horizontal="center" vertical="center"/>
      <protection/>
    </xf>
    <xf numFmtId="49" fontId="4" fillId="0" borderId="0" xfId="58" applyNumberFormat="1" applyFont="1" applyFill="1" applyAlignment="1">
      <alignment horizontal="left" vertical="center"/>
      <protection/>
    </xf>
    <xf numFmtId="49" fontId="0" fillId="0" borderId="0" xfId="58" applyNumberFormat="1" applyFill="1" applyAlignment="1">
      <alignment horizontal="center" vertical="center"/>
      <protection/>
    </xf>
    <xf numFmtId="49" fontId="0" fillId="0" borderId="0" xfId="58" applyNumberFormat="1" applyFill="1" applyBorder="1" applyAlignment="1">
      <alignment horizontal="center" vertical="center"/>
      <protection/>
    </xf>
    <xf numFmtId="49" fontId="0" fillId="0" borderId="0" xfId="58" applyNumberFormat="1" applyFont="1" applyFill="1" applyAlignment="1">
      <alignment horizontal="center" vertical="center"/>
      <protection/>
    </xf>
    <xf numFmtId="49" fontId="1" fillId="0" borderId="0" xfId="58" applyNumberFormat="1" applyFont="1" applyFill="1" applyAlignment="1">
      <alignment horizontal="left" vertical="center"/>
      <protection/>
    </xf>
    <xf numFmtId="49" fontId="2" fillId="0" borderId="0" xfId="58" applyNumberFormat="1" applyFont="1" applyFill="1" applyAlignment="1">
      <alignment horizontal="center" vertical="center"/>
      <protection/>
    </xf>
    <xf numFmtId="49" fontId="1" fillId="0" borderId="0" xfId="58" applyNumberFormat="1" applyFont="1" applyFill="1" applyAlignment="1">
      <alignment horizontal="center" vertical="center"/>
      <protection/>
    </xf>
    <xf numFmtId="49" fontId="14" fillId="0" borderId="10" xfId="58" applyNumberFormat="1" applyFont="1" applyFill="1" applyBorder="1" applyAlignment="1">
      <alignment horizontal="center" vertical="center"/>
      <protection/>
    </xf>
    <xf numFmtId="49" fontId="15" fillId="0" borderId="11" xfId="58" applyNumberFormat="1" applyFont="1" applyFill="1" applyBorder="1" applyAlignment="1">
      <alignment horizontal="left" vertical="center"/>
      <protection/>
    </xf>
    <xf numFmtId="49" fontId="14" fillId="0" borderId="11" xfId="58" applyNumberFormat="1" applyFont="1" applyFill="1" applyBorder="1" applyAlignment="1">
      <alignment horizontal="center" vertical="center"/>
      <protection/>
    </xf>
    <xf numFmtId="49" fontId="0" fillId="0" borderId="11" xfId="58" applyNumberFormat="1" applyFont="1" applyFill="1" applyBorder="1" applyAlignment="1">
      <alignment horizontal="center" vertical="center"/>
      <protection/>
    </xf>
    <xf numFmtId="49" fontId="1" fillId="0" borderId="12" xfId="58" applyNumberFormat="1" applyFont="1" applyFill="1" applyBorder="1" applyAlignment="1">
      <alignment horizontal="left" vertical="center"/>
      <protection/>
    </xf>
    <xf numFmtId="49" fontId="0" fillId="0" borderId="0" xfId="58" applyNumberFormat="1" applyFont="1" applyFill="1" applyBorder="1" applyAlignment="1">
      <alignment horizontal="center" vertical="center"/>
      <protection/>
    </xf>
    <xf numFmtId="49" fontId="14" fillId="0" borderId="13" xfId="58" applyNumberFormat="1" applyFont="1" applyFill="1" applyBorder="1" applyAlignment="1">
      <alignment horizontal="center" vertical="center"/>
      <protection/>
    </xf>
    <xf numFmtId="49" fontId="15" fillId="0" borderId="14" xfId="58" applyNumberFormat="1" applyFont="1" applyFill="1" applyBorder="1" applyAlignment="1">
      <alignment horizontal="left" vertical="center"/>
      <protection/>
    </xf>
    <xf numFmtId="49" fontId="14" fillId="0" borderId="15" xfId="58" applyNumberFormat="1" applyFont="1" applyFill="1" applyBorder="1" applyAlignment="1">
      <alignment horizontal="center" vertical="center"/>
      <protection/>
    </xf>
    <xf numFmtId="49" fontId="1" fillId="0" borderId="15" xfId="58" applyNumberFormat="1" applyFont="1" applyFill="1" applyBorder="1" applyAlignment="1">
      <alignment horizontal="left" vertical="center"/>
      <protection/>
    </xf>
    <xf numFmtId="49" fontId="0" fillId="0" borderId="15" xfId="58" applyNumberFormat="1" applyFont="1" applyFill="1" applyBorder="1" applyAlignment="1">
      <alignment horizontal="left" vertical="center"/>
      <protection/>
    </xf>
    <xf numFmtId="49" fontId="15" fillId="0" borderId="16" xfId="58" applyNumberFormat="1" applyFont="1" applyFill="1" applyBorder="1" applyAlignment="1">
      <alignment horizontal="left" vertical="center"/>
      <protection/>
    </xf>
    <xf numFmtId="49" fontId="14" fillId="0" borderId="0" xfId="58" applyNumberFormat="1" applyFont="1" applyFill="1" applyBorder="1" applyAlignment="1">
      <alignment horizontal="center" vertical="center"/>
      <protection/>
    </xf>
    <xf numFmtId="49" fontId="15" fillId="0" borderId="15" xfId="58" applyNumberFormat="1" applyFont="1" applyFill="1" applyBorder="1" applyAlignment="1">
      <alignment horizontal="left" vertical="center"/>
      <protection/>
    </xf>
    <xf numFmtId="49" fontId="14" fillId="0" borderId="0" xfId="58" applyNumberFormat="1" applyFont="1" applyFill="1" applyAlignment="1">
      <alignment horizontal="center" vertical="center"/>
      <protection/>
    </xf>
    <xf numFmtId="49" fontId="14" fillId="0" borderId="17" xfId="58" applyNumberFormat="1" applyFont="1" applyFill="1" applyBorder="1" applyAlignment="1">
      <alignment horizontal="center" vertical="center"/>
      <protection/>
    </xf>
    <xf numFmtId="49" fontId="0" fillId="0" borderId="17" xfId="58" applyNumberFormat="1" applyFont="1" applyFill="1" applyBorder="1" applyAlignment="1">
      <alignment horizontal="center" vertical="center"/>
      <protection/>
    </xf>
    <xf numFmtId="49" fontId="0" fillId="0" borderId="15" xfId="58" applyNumberFormat="1" applyFont="1" applyFill="1" applyBorder="1" applyAlignment="1">
      <alignment horizontal="center" vertical="center"/>
      <protection/>
    </xf>
    <xf numFmtId="49" fontId="0" fillId="0" borderId="16" xfId="58" applyNumberFormat="1" applyFill="1" applyBorder="1" applyAlignment="1">
      <alignment horizontal="center" vertical="center"/>
      <protection/>
    </xf>
    <xf numFmtId="49" fontId="0" fillId="0" borderId="15" xfId="58" applyNumberFormat="1" applyFill="1" applyBorder="1" applyAlignment="1">
      <alignment horizontal="center" vertical="center"/>
      <protection/>
    </xf>
    <xf numFmtId="49" fontId="1" fillId="0" borderId="16" xfId="58" applyNumberFormat="1" applyFont="1" applyFill="1" applyBorder="1" applyAlignment="1">
      <alignment horizontal="left" vertical="center"/>
      <protection/>
    </xf>
    <xf numFmtId="49" fontId="0" fillId="19" borderId="15" xfId="58" applyNumberFormat="1" applyFont="1" applyFill="1" applyBorder="1" applyAlignment="1">
      <alignment horizontal="left" vertical="center"/>
      <protection/>
    </xf>
    <xf numFmtId="49" fontId="0" fillId="0" borderId="18" xfId="58" applyNumberFormat="1" applyFill="1" applyBorder="1" applyAlignment="1">
      <alignment horizontal="center" vertical="center"/>
      <protection/>
    </xf>
    <xf numFmtId="49" fontId="0" fillId="0" borderId="18" xfId="58" applyNumberFormat="1" applyFont="1" applyFill="1" applyBorder="1" applyAlignment="1">
      <alignment horizontal="center" vertical="center"/>
      <protection/>
    </xf>
    <xf numFmtId="49" fontId="1" fillId="0" borderId="18" xfId="58" applyNumberFormat="1" applyFont="1" applyFill="1" applyBorder="1" applyAlignment="1">
      <alignment horizontal="left" vertical="center"/>
      <protection/>
    </xf>
    <xf numFmtId="49" fontId="1" fillId="0" borderId="19" xfId="58" applyNumberFormat="1" applyFont="1" applyFill="1" applyBorder="1" applyAlignment="1">
      <alignment horizontal="left" vertical="center"/>
      <protection/>
    </xf>
    <xf numFmtId="49" fontId="0" fillId="0" borderId="20" xfId="58" applyNumberFormat="1" applyFont="1" applyFill="1" applyBorder="1" applyAlignment="1">
      <alignment horizontal="center" vertical="center"/>
      <protection/>
    </xf>
    <xf numFmtId="49" fontId="0" fillId="0" borderId="18" xfId="58" applyNumberFormat="1" applyFont="1" applyFill="1" applyBorder="1" applyAlignment="1">
      <alignment horizontal="center" vertical="center" wrapText="1"/>
      <protection/>
    </xf>
    <xf numFmtId="49" fontId="0" fillId="0" borderId="0" xfId="58" applyNumberFormat="1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49" fontId="0" fillId="0" borderId="10" xfId="58" applyNumberFormat="1" applyFont="1" applyFill="1" applyBorder="1" applyAlignment="1">
      <alignment horizontal="left" vertical="center"/>
      <protection/>
    </xf>
    <xf numFmtId="49" fontId="1" fillId="0" borderId="11" xfId="58" applyNumberFormat="1" applyFont="1" applyFill="1" applyBorder="1" applyAlignment="1">
      <alignment horizontal="left" vertical="center"/>
      <protection/>
    </xf>
    <xf numFmtId="49" fontId="0" fillId="0" borderId="11" xfId="58" applyNumberFormat="1" applyFont="1" applyFill="1" applyBorder="1" applyAlignment="1">
      <alignment horizontal="left" vertical="center"/>
      <protection/>
    </xf>
    <xf numFmtId="49" fontId="1" fillId="0" borderId="14" xfId="58" applyNumberFormat="1" applyFont="1" applyFill="1" applyBorder="1" applyAlignment="1">
      <alignment horizontal="left" vertical="center"/>
      <protection/>
    </xf>
    <xf numFmtId="49" fontId="15" fillId="0" borderId="12" xfId="58" applyNumberFormat="1" applyFont="1" applyFill="1" applyBorder="1" applyAlignment="1">
      <alignment horizontal="left" vertical="center"/>
      <protection/>
    </xf>
    <xf numFmtId="49" fontId="0" fillId="0" borderId="10" xfId="58" applyNumberFormat="1" applyFont="1" applyFill="1" applyBorder="1" applyAlignment="1">
      <alignment horizontal="center" vertical="center"/>
      <protection/>
    </xf>
    <xf numFmtId="49" fontId="0" fillId="0" borderId="13" xfId="58" applyNumberFormat="1" applyFont="1" applyFill="1" applyBorder="1" applyAlignment="1">
      <alignment horizontal="left" vertical="center"/>
      <protection/>
    </xf>
    <xf numFmtId="49" fontId="0" fillId="0" borderId="13" xfId="58" applyNumberFormat="1" applyFont="1" applyFill="1" applyBorder="1" applyAlignment="1">
      <alignment horizontal="center" vertical="center"/>
      <protection/>
    </xf>
    <xf numFmtId="49" fontId="0" fillId="13" borderId="15" xfId="58" applyNumberFormat="1" applyFont="1" applyFill="1" applyBorder="1" applyAlignment="1">
      <alignment horizontal="left" vertical="center"/>
      <protection/>
    </xf>
    <xf numFmtId="49" fontId="0" fillId="0" borderId="17" xfId="58" applyNumberFormat="1" applyFont="1" applyFill="1" applyBorder="1" applyAlignment="1">
      <alignment/>
      <protection/>
    </xf>
    <xf numFmtId="49" fontId="0" fillId="0" borderId="17" xfId="58" applyNumberFormat="1" applyFont="1" applyFill="1" applyBorder="1" applyAlignment="1">
      <alignment horizontal="left" vertical="center"/>
      <protection/>
    </xf>
    <xf numFmtId="49" fontId="14" fillId="8" borderId="15" xfId="58" applyNumberFormat="1" applyFont="1" applyFill="1" applyBorder="1" applyAlignment="1">
      <alignment horizontal="left" vertical="center"/>
      <protection/>
    </xf>
    <xf numFmtId="49" fontId="0" fillId="0" borderId="20" xfId="58" applyNumberFormat="1" applyFont="1" applyFill="1" applyBorder="1" applyAlignment="1">
      <alignment horizontal="left" vertical="center"/>
      <protection/>
    </xf>
    <xf numFmtId="49" fontId="0" fillId="0" borderId="18" xfId="58" applyNumberFormat="1" applyFont="1" applyFill="1" applyBorder="1" applyAlignment="1">
      <alignment horizontal="left" vertical="center"/>
      <protection/>
    </xf>
    <xf numFmtId="49" fontId="0" fillId="19" borderId="18" xfId="58" applyNumberFormat="1" applyFont="1" applyFill="1" applyBorder="1" applyAlignment="1">
      <alignment horizontal="left" vertical="center"/>
      <protection/>
    </xf>
    <xf numFmtId="49" fontId="0" fillId="0" borderId="19" xfId="58" applyNumberFormat="1" applyFont="1" applyFill="1" applyBorder="1" applyAlignment="1">
      <alignment horizontal="left" vertical="center"/>
      <protection/>
    </xf>
    <xf numFmtId="49" fontId="15" fillId="0" borderId="18" xfId="58" applyNumberFormat="1" applyFont="1" applyFill="1" applyBorder="1" applyAlignment="1">
      <alignment horizontal="left" vertical="center"/>
      <protection/>
    </xf>
    <xf numFmtId="49" fontId="15" fillId="0" borderId="19" xfId="58" applyNumberFormat="1" applyFont="1" applyFill="1" applyBorder="1" applyAlignment="1">
      <alignment horizontal="left" vertical="center"/>
      <protection/>
    </xf>
    <xf numFmtId="49" fontId="0" fillId="0" borderId="19" xfId="58" applyNumberFormat="1" applyFont="1" applyFill="1" applyBorder="1" applyAlignment="1">
      <alignment horizontal="center" vertical="center"/>
      <protection/>
    </xf>
    <xf numFmtId="49" fontId="0" fillId="19" borderId="11" xfId="58" applyNumberFormat="1" applyFont="1" applyFill="1" applyBorder="1" applyAlignment="1">
      <alignment horizontal="left" vertical="center"/>
      <protection/>
    </xf>
    <xf numFmtId="49" fontId="14" fillId="33" borderId="15" xfId="58" applyNumberFormat="1" applyFont="1" applyFill="1" applyBorder="1" applyAlignment="1">
      <alignment horizontal="left" vertical="center"/>
      <protection/>
    </xf>
    <xf numFmtId="0" fontId="0" fillId="0" borderId="15" xfId="58" applyFont="1" applyFill="1" applyBorder="1" applyAlignment="1">
      <alignment horizontal="left" vertical="center"/>
      <protection/>
    </xf>
    <xf numFmtId="49" fontId="14" fillId="13" borderId="18" xfId="58" applyNumberFormat="1" applyFont="1" applyFill="1" applyBorder="1" applyAlignment="1">
      <alignment horizontal="left" vertical="center"/>
      <protection/>
    </xf>
    <xf numFmtId="49" fontId="16" fillId="0" borderId="0" xfId="58" applyNumberFormat="1" applyFont="1" applyFill="1" applyBorder="1" applyAlignment="1">
      <alignment horizontal="center" vertical="center"/>
      <protection/>
    </xf>
    <xf numFmtId="49" fontId="3" fillId="0" borderId="0" xfId="58" applyNumberFormat="1" applyFont="1" applyFill="1" applyAlignment="1">
      <alignment horizontal="center" vertical="center"/>
      <protection/>
    </xf>
    <xf numFmtId="0" fontId="0" fillId="0" borderId="0" xfId="58" applyFill="1" applyBorder="1" applyAlignment="1">
      <alignment vertical="center" wrapText="1"/>
      <protection/>
    </xf>
    <xf numFmtId="0" fontId="16" fillId="0" borderId="0" xfId="62" applyFill="1" applyBorder="1">
      <alignment/>
      <protection/>
    </xf>
    <xf numFmtId="4" fontId="16" fillId="0" borderId="0" xfId="62" applyNumberFormat="1" applyFill="1" applyBorder="1">
      <alignment/>
      <protection/>
    </xf>
    <xf numFmtId="3" fontId="16" fillId="0" borderId="0" xfId="62" applyNumberFormat="1" applyFill="1" applyBorder="1">
      <alignment/>
      <protection/>
    </xf>
    <xf numFmtId="49" fontId="17" fillId="0" borderId="21" xfId="62" applyNumberFormat="1" applyFont="1" applyFill="1" applyBorder="1" applyAlignment="1">
      <alignment horizontal="center"/>
      <protection/>
    </xf>
    <xf numFmtId="49" fontId="17" fillId="0" borderId="22" xfId="62" applyNumberFormat="1" applyFont="1" applyFill="1" applyBorder="1" applyAlignment="1">
      <alignment horizontal="center"/>
      <protection/>
    </xf>
    <xf numFmtId="4" fontId="16" fillId="0" borderId="21" xfId="62" applyNumberFormat="1" applyFill="1" applyBorder="1" applyAlignment="1">
      <alignment horizontal="center"/>
      <protection/>
    </xf>
    <xf numFmtId="3" fontId="16" fillId="0" borderId="22" xfId="62" applyNumberFormat="1" applyFill="1" applyBorder="1" applyAlignment="1">
      <alignment horizontal="center"/>
      <protection/>
    </xf>
    <xf numFmtId="4" fontId="17" fillId="0" borderId="21" xfId="62" applyNumberFormat="1" applyFont="1" applyFill="1" applyBorder="1" applyAlignment="1">
      <alignment horizontal="center"/>
      <protection/>
    </xf>
    <xf numFmtId="3" fontId="17" fillId="0" borderId="22" xfId="62" applyNumberFormat="1" applyFont="1" applyFill="1" applyBorder="1" applyAlignment="1">
      <alignment horizontal="left"/>
      <protection/>
    </xf>
    <xf numFmtId="3" fontId="16" fillId="0" borderId="22" xfId="62" applyNumberFormat="1" applyFont="1" applyFill="1" applyBorder="1" applyAlignment="1">
      <alignment horizontal="center"/>
      <protection/>
    </xf>
    <xf numFmtId="0" fontId="16" fillId="0" borderId="0" xfId="62" applyFont="1" applyFill="1" applyBorder="1">
      <alignment/>
      <protection/>
    </xf>
    <xf numFmtId="0" fontId="17" fillId="0" borderId="23" xfId="62" applyFont="1" applyFill="1" applyBorder="1" applyAlignment="1">
      <alignment horizontal="center"/>
      <protection/>
    </xf>
    <xf numFmtId="3" fontId="17" fillId="0" borderId="24" xfId="62" applyNumberFormat="1" applyFont="1" applyFill="1" applyBorder="1" applyAlignment="1">
      <alignment horizontal="center"/>
      <protection/>
    </xf>
    <xf numFmtId="4" fontId="17" fillId="0" borderId="23" xfId="62" applyNumberFormat="1" applyFont="1" applyFill="1" applyBorder="1" applyAlignment="1">
      <alignment horizontal="center"/>
      <protection/>
    </xf>
    <xf numFmtId="4" fontId="11" fillId="0" borderId="25" xfId="62" applyNumberFormat="1" applyFont="1" applyFill="1" applyBorder="1" applyAlignment="1">
      <alignment horizontal="center" wrapText="1"/>
      <protection/>
    </xf>
    <xf numFmtId="3" fontId="10" fillId="0" borderId="26" xfId="62" applyNumberFormat="1" applyFont="1" applyFill="1" applyBorder="1" applyAlignment="1">
      <alignment horizontal="center" wrapText="1"/>
      <protection/>
    </xf>
    <xf numFmtId="0" fontId="2" fillId="0" borderId="0" xfId="62" applyFont="1" applyFill="1" applyBorder="1" applyAlignment="1">
      <alignment wrapText="1"/>
      <protection/>
    </xf>
    <xf numFmtId="3" fontId="4" fillId="0" borderId="0" xfId="62" applyNumberFormat="1" applyFont="1" applyFill="1" applyBorder="1" applyAlignment="1">
      <alignment horizontal="center"/>
      <protection/>
    </xf>
    <xf numFmtId="4" fontId="4" fillId="0" borderId="0" xfId="62" applyNumberFormat="1" applyFont="1" applyFill="1" applyBorder="1" applyAlignment="1">
      <alignment horizontal="center"/>
      <protection/>
    </xf>
    <xf numFmtId="3" fontId="4" fillId="0" borderId="0" xfId="62" applyNumberFormat="1" applyFont="1" applyFill="1" applyBorder="1" applyAlignment="1">
      <alignment horizontal="left"/>
      <protection/>
    </xf>
    <xf numFmtId="3" fontId="3" fillId="0" borderId="0" xfId="62" applyNumberFormat="1" applyFont="1" applyFill="1" applyBorder="1">
      <alignment/>
      <protection/>
    </xf>
    <xf numFmtId="0" fontId="3" fillId="0" borderId="0" xfId="62" applyFont="1" applyFill="1" applyBorder="1">
      <alignment/>
      <protection/>
    </xf>
    <xf numFmtId="0" fontId="4" fillId="0" borderId="0" xfId="62" applyFont="1" applyFill="1" applyBorder="1">
      <alignment/>
      <protection/>
    </xf>
    <xf numFmtId="4" fontId="16" fillId="0" borderId="0" xfId="62" applyNumberFormat="1" applyFill="1" applyBorder="1" applyAlignment="1">
      <alignment horizontal="center"/>
      <protection/>
    </xf>
    <xf numFmtId="3" fontId="16" fillId="0" borderId="0" xfId="62" applyNumberFormat="1" applyFill="1" applyBorder="1" applyAlignment="1">
      <alignment horizontal="center"/>
      <protection/>
    </xf>
    <xf numFmtId="4" fontId="16" fillId="0" borderId="21" xfId="62" applyNumberFormat="1" applyFont="1" applyFill="1" applyBorder="1" applyAlignment="1">
      <alignment horizontal="center"/>
      <protection/>
    </xf>
    <xf numFmtId="3" fontId="12" fillId="0" borderId="22" xfId="62" applyNumberFormat="1" applyFont="1" applyFill="1" applyBorder="1" applyAlignment="1">
      <alignment horizontal="center"/>
      <protection/>
    </xf>
    <xf numFmtId="4" fontId="17" fillId="0" borderId="27" xfId="62" applyNumberFormat="1" applyFont="1" applyFill="1" applyBorder="1" applyAlignment="1">
      <alignment horizontal="center"/>
      <protection/>
    </xf>
    <xf numFmtId="4" fontId="11" fillId="0" borderId="28" xfId="62" applyNumberFormat="1" applyFont="1" applyFill="1" applyBorder="1" applyAlignment="1">
      <alignment horizontal="center" wrapText="1"/>
      <protection/>
    </xf>
    <xf numFmtId="3" fontId="8" fillId="0" borderId="0" xfId="54" applyNumberFormat="1" applyFill="1" applyBorder="1" applyAlignment="1" applyProtection="1">
      <alignment horizontal="center"/>
      <protection/>
    </xf>
    <xf numFmtId="49" fontId="17" fillId="0" borderId="0" xfId="62" applyNumberFormat="1" applyFont="1" applyFill="1" applyBorder="1" applyAlignment="1">
      <alignment horizontal="center"/>
      <protection/>
    </xf>
    <xf numFmtId="0" fontId="0" fillId="0" borderId="15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29" xfId="58" applyBorder="1">
      <alignment/>
      <protection/>
    </xf>
    <xf numFmtId="0" fontId="0" fillId="0" borderId="30" xfId="58" applyBorder="1">
      <alignment/>
      <protection/>
    </xf>
    <xf numFmtId="0" fontId="0" fillId="0" borderId="31" xfId="58" applyBorder="1">
      <alignment/>
      <protection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horizontal="left"/>
      <protection/>
    </xf>
    <xf numFmtId="0" fontId="0" fillId="0" borderId="15" xfId="58" applyFont="1" applyBorder="1">
      <alignment/>
      <protection/>
    </xf>
    <xf numFmtId="182" fontId="0" fillId="0" borderId="0" xfId="58" applyNumberFormat="1" applyBorder="1" applyAlignment="1">
      <alignment horizontal="center" vertical="center"/>
      <protection/>
    </xf>
    <xf numFmtId="0" fontId="7" fillId="0" borderId="15" xfId="58" applyFont="1" applyBorder="1">
      <alignment/>
      <protection/>
    </xf>
    <xf numFmtId="184" fontId="0" fillId="0" borderId="15" xfId="58" applyNumberFormat="1" applyBorder="1">
      <alignment/>
      <protection/>
    </xf>
    <xf numFmtId="0" fontId="2" fillId="0" borderId="0" xfId="58" applyFont="1" applyBorder="1" applyAlignment="1">
      <alignment horizontal="right" wrapText="1"/>
      <protection/>
    </xf>
    <xf numFmtId="0" fontId="6" fillId="0" borderId="0" xfId="58" applyFont="1" applyBorder="1" applyAlignment="1">
      <alignment horizontal="right"/>
      <protection/>
    </xf>
    <xf numFmtId="0" fontId="5" fillId="0" borderId="0" xfId="58" applyFont="1" applyBorder="1" applyAlignment="1">
      <alignment horizontal="center"/>
      <protection/>
    </xf>
    <xf numFmtId="49" fontId="0" fillId="13" borderId="11" xfId="58" applyNumberFormat="1" applyFont="1" applyFill="1" applyBorder="1" applyAlignment="1">
      <alignment horizontal="left" vertical="center"/>
      <protection/>
    </xf>
    <xf numFmtId="0" fontId="2" fillId="0" borderId="0" xfId="58" applyFont="1" applyBorder="1" applyAlignment="1">
      <alignment horizontal="center"/>
      <protection/>
    </xf>
    <xf numFmtId="49" fontId="14" fillId="0" borderId="15" xfId="58" applyNumberFormat="1" applyFont="1" applyFill="1" applyBorder="1" applyAlignment="1">
      <alignment horizontal="left" vertical="center"/>
      <protection/>
    </xf>
    <xf numFmtId="49" fontId="0" fillId="0" borderId="0" xfId="58" applyNumberFormat="1" applyFont="1" applyFill="1" applyBorder="1" applyAlignment="1">
      <alignment horizontal="left" vertical="center"/>
      <protection/>
    </xf>
    <xf numFmtId="49" fontId="14" fillId="13" borderId="11" xfId="58" applyNumberFormat="1" applyFont="1" applyFill="1" applyBorder="1" applyAlignment="1">
      <alignment horizontal="left" vertical="center"/>
      <protection/>
    </xf>
    <xf numFmtId="49" fontId="14" fillId="0" borderId="16" xfId="58" applyNumberFormat="1" applyFont="1" applyFill="1" applyBorder="1" applyAlignment="1">
      <alignment horizontal="center" vertical="center"/>
      <protection/>
    </xf>
    <xf numFmtId="0" fontId="0" fillId="0" borderId="32" xfId="58" applyBorder="1">
      <alignment/>
      <protection/>
    </xf>
    <xf numFmtId="0" fontId="0" fillId="0" borderId="33" xfId="58" applyBorder="1">
      <alignment/>
      <protection/>
    </xf>
    <xf numFmtId="0" fontId="0" fillId="0" borderId="34" xfId="58" applyBorder="1">
      <alignment/>
      <protection/>
    </xf>
    <xf numFmtId="0" fontId="0" fillId="0" borderId="35" xfId="58" applyBorder="1">
      <alignment/>
      <protection/>
    </xf>
    <xf numFmtId="0" fontId="0" fillId="0" borderId="36" xfId="58" applyBorder="1">
      <alignment/>
      <protection/>
    </xf>
    <xf numFmtId="0" fontId="6" fillId="0" borderId="35" xfId="58" applyFont="1" applyBorder="1">
      <alignment/>
      <protection/>
    </xf>
    <xf numFmtId="0" fontId="6" fillId="0" borderId="36" xfId="58" applyFont="1" applyBorder="1" applyAlignment="1">
      <alignment horizontal="left"/>
      <protection/>
    </xf>
    <xf numFmtId="0" fontId="6" fillId="0" borderId="36" xfId="58" applyFont="1" applyBorder="1">
      <alignment/>
      <protection/>
    </xf>
    <xf numFmtId="184" fontId="0" fillId="0" borderId="37" xfId="58" applyNumberFormat="1" applyBorder="1">
      <alignment/>
      <protection/>
    </xf>
    <xf numFmtId="0" fontId="6" fillId="0" borderId="35" xfId="58" applyFont="1" applyBorder="1" applyAlignment="1">
      <alignment horizontal="left"/>
      <protection/>
    </xf>
    <xf numFmtId="0" fontId="0" fillId="0" borderId="35" xfId="58" applyBorder="1" applyAlignment="1">
      <alignment horizontal="center" vertical="center"/>
      <protection/>
    </xf>
    <xf numFmtId="182" fontId="0" fillId="0" borderId="36" xfId="58" applyNumberFormat="1" applyBorder="1" applyAlignment="1">
      <alignment horizontal="center" vertical="center"/>
      <protection/>
    </xf>
    <xf numFmtId="0" fontId="1" fillId="0" borderId="35" xfId="58" applyFont="1" applyBorder="1">
      <alignment/>
      <protection/>
    </xf>
    <xf numFmtId="0" fontId="0" fillId="0" borderId="38" xfId="58" applyFont="1" applyBorder="1">
      <alignment/>
      <protection/>
    </xf>
    <xf numFmtId="0" fontId="0" fillId="0" borderId="39" xfId="58" applyBorder="1">
      <alignment/>
      <protection/>
    </xf>
    <xf numFmtId="0" fontId="0" fillId="0" borderId="35" xfId="58" applyFont="1" applyBorder="1">
      <alignment/>
      <protection/>
    </xf>
    <xf numFmtId="0" fontId="0" fillId="0" borderId="40" xfId="58" applyFont="1" applyBorder="1">
      <alignment/>
      <protection/>
    </xf>
    <xf numFmtId="0" fontId="0" fillId="0" borderId="41" xfId="58" applyBorder="1">
      <alignment/>
      <protection/>
    </xf>
    <xf numFmtId="0" fontId="0" fillId="0" borderId="42" xfId="58" applyBorder="1">
      <alignment/>
      <protection/>
    </xf>
    <xf numFmtId="0" fontId="18" fillId="0" borderId="0" xfId="58" applyFont="1" applyBorder="1" applyAlignment="1">
      <alignment horizontal="center"/>
      <protection/>
    </xf>
    <xf numFmtId="0" fontId="0" fillId="0" borderId="35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18" fillId="0" borderId="0" xfId="58" applyFont="1" applyBorder="1" applyAlignment="1">
      <alignment horizontal="center" vertical="center"/>
      <protection/>
    </xf>
    <xf numFmtId="0" fontId="0" fillId="0" borderId="36" xfId="58" applyBorder="1" applyAlignment="1">
      <alignment vertical="center"/>
      <protection/>
    </xf>
    <xf numFmtId="0" fontId="0" fillId="0" borderId="40" xfId="58" applyBorder="1">
      <alignment/>
      <protection/>
    </xf>
    <xf numFmtId="0" fontId="13" fillId="0" borderId="0" xfId="58" applyFont="1" applyBorder="1">
      <alignment/>
      <protection/>
    </xf>
    <xf numFmtId="49" fontId="1" fillId="0" borderId="18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2" fillId="0" borderId="18" xfId="58" applyNumberFormat="1" applyFont="1" applyFill="1" applyBorder="1" applyAlignment="1">
      <alignment horizontal="left" vertical="center"/>
      <protection/>
    </xf>
    <xf numFmtId="0" fontId="5" fillId="0" borderId="0" xfId="58" applyFont="1" applyAlignment="1">
      <alignment horizontal="center"/>
      <protection/>
    </xf>
    <xf numFmtId="0" fontId="20" fillId="0" borderId="0" xfId="58" applyFont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5" fillId="0" borderId="0" xfId="58" applyFont="1">
      <alignment/>
      <protection/>
    </xf>
    <xf numFmtId="0" fontId="20" fillId="0" borderId="43" xfId="58" applyFont="1" applyBorder="1" applyAlignment="1">
      <alignment horizontal="center"/>
      <protection/>
    </xf>
    <xf numFmtId="0" fontId="5" fillId="0" borderId="43" xfId="58" applyFont="1" applyBorder="1" applyAlignment="1">
      <alignment horizontal="center"/>
      <protection/>
    </xf>
    <xf numFmtId="1" fontId="0" fillId="0" borderId="43" xfId="58" applyNumberFormat="1" applyBorder="1" applyAlignment="1">
      <alignment horizontal="center"/>
      <protection/>
    </xf>
    <xf numFmtId="1" fontId="0" fillId="0" borderId="0" xfId="58" applyNumberFormat="1" applyBorder="1" applyAlignment="1">
      <alignment horizontal="center"/>
      <protection/>
    </xf>
    <xf numFmtId="0" fontId="5" fillId="0" borderId="43" xfId="58" applyFont="1" applyBorder="1">
      <alignment/>
      <protection/>
    </xf>
    <xf numFmtId="0" fontId="0" fillId="0" borderId="43" xfId="58" applyBorder="1" applyAlignment="1">
      <alignment horizontal="center"/>
      <protection/>
    </xf>
    <xf numFmtId="0" fontId="5" fillId="0" borderId="0" xfId="58" applyFont="1" applyAlignment="1">
      <alignment horizontal="left"/>
      <protection/>
    </xf>
    <xf numFmtId="0" fontId="20" fillId="0" borderId="0" xfId="58" applyFont="1" applyAlignment="1">
      <alignment horizontal="left"/>
      <protection/>
    </xf>
    <xf numFmtId="0" fontId="20" fillId="0" borderId="44" xfId="58" applyFont="1" applyBorder="1" applyAlignment="1">
      <alignment horizontal="center"/>
      <protection/>
    </xf>
    <xf numFmtId="0" fontId="5" fillId="0" borderId="0" xfId="58" applyFont="1" applyBorder="1" applyAlignment="1">
      <alignment horizontal="left"/>
      <protection/>
    </xf>
    <xf numFmtId="16" fontId="5" fillId="0" borderId="43" xfId="58" applyNumberFormat="1" applyFont="1" applyBorder="1" applyAlignment="1">
      <alignment horizontal="center"/>
      <protection/>
    </xf>
    <xf numFmtId="16" fontId="5" fillId="0" borderId="43" xfId="58" applyNumberFormat="1" applyFont="1" applyBorder="1" applyAlignment="1">
      <alignment horizontal="left"/>
      <protection/>
    </xf>
    <xf numFmtId="0" fontId="5" fillId="0" borderId="43" xfId="58" applyFont="1" applyBorder="1" applyAlignment="1">
      <alignment horizontal="left"/>
      <protection/>
    </xf>
    <xf numFmtId="16" fontId="5" fillId="0" borderId="45" xfId="58" applyNumberFormat="1" applyFont="1" applyBorder="1" applyAlignment="1">
      <alignment horizontal="center"/>
      <protection/>
    </xf>
    <xf numFmtId="0" fontId="0" fillId="0" borderId="43" xfId="58" applyBorder="1">
      <alignment/>
      <protection/>
    </xf>
    <xf numFmtId="0" fontId="5" fillId="0" borderId="0" xfId="58" applyFont="1" applyBorder="1">
      <alignment/>
      <protection/>
    </xf>
    <xf numFmtId="49" fontId="1" fillId="6" borderId="46" xfId="58" applyNumberFormat="1" applyFont="1" applyFill="1" applyBorder="1" applyAlignment="1">
      <alignment horizontal="center" vertical="center"/>
      <protection/>
    </xf>
    <xf numFmtId="49" fontId="1" fillId="6" borderId="47" xfId="58" applyNumberFormat="1" applyFont="1" applyFill="1" applyBorder="1" applyAlignment="1">
      <alignment horizontal="center" vertical="center"/>
      <protection/>
    </xf>
    <xf numFmtId="49" fontId="0" fillId="0" borderId="0" xfId="58" applyNumberFormat="1" applyFill="1" applyAlignment="1">
      <alignment horizontal="center" vertical="center" wrapText="1"/>
      <protection/>
    </xf>
    <xf numFmtId="0" fontId="0" fillId="0" borderId="0" xfId="58" applyFill="1" applyAlignment="1">
      <alignment horizontal="center" vertical="center"/>
      <protection/>
    </xf>
    <xf numFmtId="0" fontId="0" fillId="0" borderId="0" xfId="58" applyFill="1" applyAlignment="1">
      <alignment vertical="center"/>
      <protection/>
    </xf>
    <xf numFmtId="49" fontId="1" fillId="0" borderId="0" xfId="58" applyNumberFormat="1" applyFont="1" applyFill="1" applyBorder="1" applyAlignment="1">
      <alignment horizontal="center" vertical="center"/>
      <protection/>
    </xf>
    <xf numFmtId="0" fontId="0" fillId="6" borderId="47" xfId="58" applyFont="1" applyFill="1" applyBorder="1" applyAlignment="1">
      <alignment horizontal="center" vertical="center"/>
      <protection/>
    </xf>
    <xf numFmtId="49" fontId="0" fillId="0" borderId="13" xfId="58" applyNumberFormat="1" applyFont="1" applyFill="1" applyBorder="1" applyAlignment="1">
      <alignment horizontal="left" vertical="center"/>
      <protection/>
    </xf>
    <xf numFmtId="0" fontId="0" fillId="0" borderId="17" xfId="58" applyFont="1" applyFill="1" applyBorder="1" applyAlignment="1">
      <alignment horizontal="left" vertical="center"/>
      <protection/>
    </xf>
    <xf numFmtId="49" fontId="1" fillId="0" borderId="14" xfId="58" applyNumberFormat="1" applyFont="1" applyFill="1" applyBorder="1" applyAlignment="1">
      <alignment horizontal="left" vertical="center" wrapText="1"/>
      <protection/>
    </xf>
    <xf numFmtId="0" fontId="1" fillId="0" borderId="15" xfId="58" applyFont="1" applyFill="1" applyBorder="1" applyAlignment="1">
      <alignment horizontal="left" vertical="center" wrapText="1"/>
      <protection/>
    </xf>
    <xf numFmtId="0" fontId="0" fillId="0" borderId="15" xfId="58" applyBorder="1" applyAlignment="1">
      <alignment/>
      <protection/>
    </xf>
    <xf numFmtId="0" fontId="0" fillId="0" borderId="44" xfId="58" applyBorder="1" applyAlignment="1">
      <alignment/>
      <protection/>
    </xf>
    <xf numFmtId="0" fontId="0" fillId="0" borderId="35" xfId="58" applyBorder="1" applyAlignment="1">
      <alignment/>
      <protection/>
    </xf>
    <xf numFmtId="0" fontId="0" fillId="0" borderId="0" xfId="58" applyBorder="1" applyAlignment="1">
      <alignment/>
      <protection/>
    </xf>
    <xf numFmtId="0" fontId="0" fillId="0" borderId="36" xfId="58" applyBorder="1" applyAlignment="1">
      <alignment/>
      <protection/>
    </xf>
    <xf numFmtId="0" fontId="0" fillId="0" borderId="40" xfId="58" applyBorder="1" applyAlignment="1">
      <alignment/>
      <protection/>
    </xf>
    <xf numFmtId="0" fontId="0" fillId="0" borderId="41" xfId="58" applyBorder="1" applyAlignment="1">
      <alignment/>
      <protection/>
    </xf>
    <xf numFmtId="0" fontId="0" fillId="0" borderId="42" xfId="58" applyBorder="1" applyAlignment="1">
      <alignment/>
      <protection/>
    </xf>
    <xf numFmtId="0" fontId="0" fillId="0" borderId="31" xfId="58" applyBorder="1" applyAlignment="1">
      <alignment/>
      <protection/>
    </xf>
    <xf numFmtId="0" fontId="0" fillId="0" borderId="30" xfId="58" applyBorder="1" applyAlignment="1">
      <alignment/>
      <protection/>
    </xf>
    <xf numFmtId="0" fontId="0" fillId="0" borderId="29" xfId="58" applyBorder="1" applyAlignment="1">
      <alignment/>
      <protection/>
    </xf>
    <xf numFmtId="0" fontId="0" fillId="0" borderId="0" xfId="58" applyAlignment="1">
      <alignment/>
      <protection/>
    </xf>
    <xf numFmtId="0" fontId="0" fillId="0" borderId="32" xfId="58" applyBorder="1" applyAlignment="1">
      <alignment/>
      <protection/>
    </xf>
    <xf numFmtId="0" fontId="0" fillId="0" borderId="33" xfId="58" applyBorder="1" applyAlignment="1">
      <alignment/>
      <protection/>
    </xf>
    <xf numFmtId="0" fontId="0" fillId="0" borderId="34" xfId="58" applyBorder="1" applyAlignment="1">
      <alignment/>
      <protection/>
    </xf>
    <xf numFmtId="0" fontId="16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19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0" fillId="0" borderId="31" xfId="58" applyBorder="1" applyAlignment="1">
      <alignment horizontal="center"/>
      <protection/>
    </xf>
    <xf numFmtId="0" fontId="0" fillId="0" borderId="30" xfId="58" applyBorder="1" applyAlignment="1">
      <alignment horizontal="center"/>
      <protection/>
    </xf>
    <xf numFmtId="0" fontId="0" fillId="0" borderId="39" xfId="58" applyBorder="1" applyAlignment="1">
      <alignment horizontal="center"/>
      <protection/>
    </xf>
    <xf numFmtId="0" fontId="6" fillId="0" borderId="0" xfId="58" applyFont="1" applyBorder="1" applyAlignment="1">
      <alignment horizontal="left"/>
      <protection/>
    </xf>
    <xf numFmtId="0" fontId="6" fillId="0" borderId="45" xfId="58" applyFont="1" applyBorder="1" applyAlignment="1">
      <alignment horizontal="left"/>
      <protection/>
    </xf>
    <xf numFmtId="0" fontId="6" fillId="0" borderId="35" xfId="58" applyFont="1" applyBorder="1" applyAlignment="1">
      <alignment horizontal="left"/>
      <protection/>
    </xf>
    <xf numFmtId="0" fontId="6" fillId="0" borderId="36" xfId="58" applyFont="1" applyBorder="1" applyAlignment="1">
      <alignment horizontal="left"/>
      <protection/>
    </xf>
    <xf numFmtId="0" fontId="6" fillId="0" borderId="35" xfId="58" applyFont="1" applyBorder="1" applyAlignment="1">
      <alignment/>
      <protection/>
    </xf>
    <xf numFmtId="0" fontId="0" fillId="0" borderId="45" xfId="58" applyBorder="1" applyAlignment="1">
      <alignment/>
      <protection/>
    </xf>
    <xf numFmtId="0" fontId="0" fillId="0" borderId="31" xfId="58" applyBorder="1" applyAlignment="1">
      <alignment horizontal="left"/>
      <protection/>
    </xf>
    <xf numFmtId="0" fontId="0" fillId="0" borderId="30" xfId="58" applyBorder="1" applyAlignment="1">
      <alignment horizontal="left"/>
      <protection/>
    </xf>
    <xf numFmtId="0" fontId="0" fillId="0" borderId="39" xfId="58" applyBorder="1" applyAlignment="1">
      <alignment horizontal="left"/>
      <protection/>
    </xf>
    <xf numFmtId="0" fontId="0" fillId="0" borderId="26" xfId="58" applyBorder="1" applyAlignment="1">
      <alignment horizontal="left"/>
      <protection/>
    </xf>
    <xf numFmtId="0" fontId="0" fillId="0" borderId="28" xfId="58" applyBorder="1" applyAlignment="1">
      <alignment horizontal="left"/>
      <protection/>
    </xf>
    <xf numFmtId="0" fontId="6" fillId="0" borderId="35" xfId="58" applyFont="1" applyBorder="1" applyAlignment="1">
      <alignment horizontal="center" vertical="center"/>
      <protection/>
    </xf>
    <xf numFmtId="0" fontId="0" fillId="0" borderId="26" xfId="58" applyBorder="1" applyAlignment="1">
      <alignment horizontal="center"/>
      <protection/>
    </xf>
    <xf numFmtId="0" fontId="0" fillId="0" borderId="28" xfId="58" applyBorder="1" applyAlignment="1">
      <alignment horizontal="center"/>
      <protection/>
    </xf>
    <xf numFmtId="0" fontId="0" fillId="0" borderId="25" xfId="58" applyBorder="1" applyAlignment="1">
      <alignment horizontal="center"/>
      <protection/>
    </xf>
    <xf numFmtId="0" fontId="0" fillId="0" borderId="24" xfId="58" applyBorder="1" applyAlignment="1">
      <alignment horizontal="center"/>
      <protection/>
    </xf>
    <xf numFmtId="0" fontId="0" fillId="0" borderId="27" xfId="58" applyBorder="1" applyAlignment="1">
      <alignment horizontal="center"/>
      <protection/>
    </xf>
    <xf numFmtId="0" fontId="0" fillId="0" borderId="23" xfId="58" applyBorder="1" applyAlignment="1">
      <alignment horizontal="center"/>
      <protection/>
    </xf>
    <xf numFmtId="0" fontId="6" fillId="0" borderId="0" xfId="58" applyFont="1" applyBorder="1" applyAlignment="1">
      <alignment horizontal="center" vertical="center"/>
      <protection/>
    </xf>
    <xf numFmtId="182" fontId="0" fillId="0" borderId="48" xfId="58" applyNumberFormat="1" applyBorder="1" applyAlignment="1">
      <alignment horizontal="center" vertical="center"/>
      <protection/>
    </xf>
    <xf numFmtId="182" fontId="0" fillId="0" borderId="36" xfId="58" applyNumberFormat="1" applyBorder="1" applyAlignment="1">
      <alignment horizontal="center" vertical="center"/>
      <protection/>
    </xf>
    <xf numFmtId="182" fontId="0" fillId="0" borderId="24" xfId="58" applyNumberFormat="1" applyBorder="1" applyAlignment="1">
      <alignment horizontal="center" vertical="center"/>
      <protection/>
    </xf>
    <xf numFmtId="182" fontId="0" fillId="0" borderId="49" xfId="58" applyNumberFormat="1" applyBorder="1" applyAlignment="1">
      <alignment horizontal="center" vertical="center"/>
      <protection/>
    </xf>
    <xf numFmtId="0" fontId="0" fillId="0" borderId="35" xfId="58" applyFont="1" applyBorder="1" applyAlignment="1">
      <alignment horizontal="left" wrapText="1"/>
      <protection/>
    </xf>
    <xf numFmtId="0" fontId="0" fillId="0" borderId="0" xfId="58" applyFont="1" applyBorder="1" applyAlignment="1">
      <alignment horizontal="left" wrapText="1"/>
      <protection/>
    </xf>
    <xf numFmtId="0" fontId="0" fillId="0" borderId="45" xfId="58" applyFont="1" applyBorder="1" applyAlignment="1">
      <alignment horizontal="left" wrapText="1"/>
      <protection/>
    </xf>
    <xf numFmtId="0" fontId="2" fillId="0" borderId="0" xfId="58" applyFont="1" applyBorder="1" applyAlignment="1">
      <alignment horizontal="center"/>
      <protection/>
    </xf>
    <xf numFmtId="0" fontId="2" fillId="0" borderId="45" xfId="58" applyFont="1" applyBorder="1" applyAlignment="1">
      <alignment horizontal="center"/>
      <protection/>
    </xf>
    <xf numFmtId="0" fontId="0" fillId="0" borderId="48" xfId="58" applyFont="1" applyBorder="1" applyAlignment="1">
      <alignment horizontal="left"/>
      <protection/>
    </xf>
    <xf numFmtId="0" fontId="7" fillId="0" borderId="36" xfId="58" applyFont="1" applyBorder="1" applyAlignment="1">
      <alignment horizontal="left"/>
      <protection/>
    </xf>
    <xf numFmtId="183" fontId="0" fillId="0" borderId="31" xfId="58" applyNumberFormat="1" applyBorder="1" applyAlignment="1">
      <alignment horizontal="center"/>
      <protection/>
    </xf>
    <xf numFmtId="183" fontId="0" fillId="0" borderId="29" xfId="58" applyNumberFormat="1" applyBorder="1" applyAlignment="1">
      <alignment horizontal="center"/>
      <protection/>
    </xf>
    <xf numFmtId="183" fontId="0" fillId="0" borderId="26" xfId="58" applyNumberFormat="1" applyBorder="1" applyAlignment="1">
      <alignment horizontal="center"/>
      <protection/>
    </xf>
    <xf numFmtId="183" fontId="0" fillId="0" borderId="25" xfId="58" applyNumberFormat="1" applyBorder="1" applyAlignment="1">
      <alignment horizontal="center"/>
      <protection/>
    </xf>
    <xf numFmtId="4" fontId="6" fillId="0" borderId="31" xfId="58" applyNumberFormat="1" applyFont="1" applyBorder="1" applyAlignment="1">
      <alignment horizontal="center"/>
      <protection/>
    </xf>
    <xf numFmtId="4" fontId="6" fillId="0" borderId="39" xfId="58" applyNumberFormat="1" applyFont="1" applyBorder="1" applyAlignment="1">
      <alignment horizontal="center"/>
      <protection/>
    </xf>
    <xf numFmtId="0" fontId="2" fillId="0" borderId="0" xfId="58" applyFont="1" applyBorder="1" applyAlignment="1">
      <alignment horizontal="right" wrapText="1"/>
      <protection/>
    </xf>
    <xf numFmtId="0" fontId="2" fillId="0" borderId="45" xfId="58" applyFont="1" applyBorder="1" applyAlignment="1">
      <alignment horizontal="right" wrapText="1"/>
      <protection/>
    </xf>
    <xf numFmtId="0" fontId="2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 horizontal="right"/>
      <protection/>
    </xf>
    <xf numFmtId="0" fontId="2" fillId="0" borderId="45" xfId="58" applyFont="1" applyBorder="1" applyAlignment="1">
      <alignment horizontal="right"/>
      <protection/>
    </xf>
    <xf numFmtId="0" fontId="2" fillId="0" borderId="35" xfId="58" applyFont="1" applyBorder="1" applyAlignment="1">
      <alignment horizontal="left"/>
      <protection/>
    </xf>
    <xf numFmtId="0" fontId="2" fillId="0" borderId="0" xfId="58" applyFont="1" applyBorder="1" applyAlignment="1">
      <alignment horizontal="left"/>
      <protection/>
    </xf>
    <xf numFmtId="0" fontId="6" fillId="0" borderId="31" xfId="58" applyFont="1" applyBorder="1" applyAlignment="1">
      <alignment horizontal="left"/>
      <protection/>
    </xf>
    <xf numFmtId="0" fontId="6" fillId="0" borderId="30" xfId="58" applyFont="1" applyBorder="1" applyAlignment="1">
      <alignment horizontal="left"/>
      <protection/>
    </xf>
    <xf numFmtId="0" fontId="6" fillId="0" borderId="39" xfId="58" applyFont="1" applyBorder="1" applyAlignment="1">
      <alignment horizontal="left"/>
      <protection/>
    </xf>
    <xf numFmtId="0" fontId="21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20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 horizontal="center"/>
      <protection/>
    </xf>
    <xf numFmtId="0" fontId="1" fillId="0" borderId="35" xfId="58" applyFon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1" fillId="0" borderId="36" xfId="58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20" fillId="0" borderId="0" xfId="58" applyFont="1" applyAlignment="1">
      <alignment horizontal="center"/>
      <protection/>
    </xf>
    <xf numFmtId="0" fontId="5" fillId="0" borderId="0" xfId="58" applyFont="1" applyAlignment="1">
      <alignment horizontal="left" wrapText="1"/>
      <protection/>
    </xf>
    <xf numFmtId="0" fontId="5" fillId="0" borderId="0" xfId="58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9" xfId="61"/>
    <cellStyle name="Normal_2005 Tax Table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85725</xdr:rowOff>
    </xdr:from>
    <xdr:to>
      <xdr:col>2</xdr:col>
      <xdr:colOff>180975</xdr:colOff>
      <xdr:row>5</xdr:row>
      <xdr:rowOff>85725</xdr:rowOff>
    </xdr:to>
    <xdr:pic>
      <xdr:nvPicPr>
        <xdr:cNvPr id="1" name="Picture 2" descr="Crest -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76200</xdr:rowOff>
    </xdr:from>
    <xdr:to>
      <xdr:col>21</xdr:col>
      <xdr:colOff>66675</xdr:colOff>
      <xdr:row>10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0" y="1752600"/>
          <a:ext cx="6124575" cy="0"/>
        </a:xfrm>
        <a:prstGeom prst="line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0</xdr:col>
      <xdr:colOff>923925</xdr:colOff>
      <xdr:row>5</xdr:row>
      <xdr:rowOff>104775</xdr:rowOff>
    </xdr:to>
    <xdr:pic>
      <xdr:nvPicPr>
        <xdr:cNvPr id="1" name="Picture 2" descr="Crest -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885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76200</xdr:rowOff>
    </xdr:from>
    <xdr:to>
      <xdr:col>7</xdr:col>
      <xdr:colOff>428625</xdr:colOff>
      <xdr:row>4</xdr:row>
      <xdr:rowOff>123825</xdr:rowOff>
    </xdr:to>
    <xdr:pic>
      <xdr:nvPicPr>
        <xdr:cNvPr id="1" name="Picture 2" descr="Crest -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6200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g.fk\FSData\Templates\Employers%20packs\2015%20Employers%20Pack\2015%20Tax%20Calend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g.fk\FSData\Templates\Employers%20packs\2015%20Employers%20Pack\2015%20Tax%20tables%20(weekly,%20monthly%20&amp;%20flat%20rat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Calend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"/>
      <sheetName val="Monthly "/>
      <sheetName val="Flat R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S61"/>
  <sheetViews>
    <sheetView tabSelected="1" zoomScale="75" zoomScaleNormal="75" zoomScalePageLayoutView="0" workbookViewId="0" topLeftCell="A10">
      <selection activeCell="L36" sqref="L36"/>
    </sheetView>
  </sheetViews>
  <sheetFormatPr defaultColWidth="9.140625" defaultRowHeight="12.75"/>
  <cols>
    <col min="1" max="1" width="9.140625" style="8" customWidth="1"/>
    <col min="2" max="2" width="3.7109375" style="8" customWidth="1"/>
    <col min="3" max="3" width="25.7109375" style="8" customWidth="1"/>
    <col min="4" max="4" width="3.7109375" style="8" customWidth="1"/>
    <col min="5" max="5" width="26.57421875" style="8" customWidth="1"/>
    <col min="6" max="6" width="3.7109375" style="8" customWidth="1"/>
    <col min="7" max="7" width="30.140625" style="8" customWidth="1"/>
    <col min="8" max="8" width="3.7109375" style="8" customWidth="1"/>
    <col min="9" max="9" width="27.00390625" style="8" customWidth="1"/>
    <col min="10" max="10" width="7.140625" style="9" customWidth="1"/>
    <col min="11" max="11" width="3.7109375" style="10" customWidth="1"/>
    <col min="12" max="12" width="27.7109375" style="8" bestFit="1" customWidth="1"/>
    <col min="13" max="13" width="3.7109375" style="10" customWidth="1"/>
    <col min="14" max="14" width="26.57421875" style="8" customWidth="1"/>
    <col min="15" max="15" width="3.7109375" style="10" customWidth="1"/>
    <col min="16" max="16" width="25.7109375" style="8" customWidth="1"/>
    <col min="17" max="17" width="3.7109375" style="10" customWidth="1"/>
    <col min="18" max="18" width="28.57421875" style="8" customWidth="1"/>
    <col min="19" max="19" width="9.140625" style="8" customWidth="1"/>
    <col min="20" max="20" width="29.8515625" style="8" customWidth="1"/>
    <col min="21" max="16384" width="9.140625" style="8" customWidth="1"/>
  </cols>
  <sheetData>
    <row r="1" ht="15.75">
      <c r="B1" s="7" t="s">
        <v>179</v>
      </c>
    </row>
    <row r="3" spans="2:3" ht="16.5" customHeight="1">
      <c r="B3" s="11" t="s">
        <v>2</v>
      </c>
      <c r="C3" s="12"/>
    </row>
    <row r="4" spans="2:7" ht="12" customHeight="1" thickBot="1">
      <c r="B4" s="13"/>
      <c r="C4" s="12"/>
      <c r="G4" s="118"/>
    </row>
    <row r="5" spans="2:18" ht="15.75" customHeight="1" thickBot="1">
      <c r="B5" s="171" t="s">
        <v>3</v>
      </c>
      <c r="C5" s="172"/>
      <c r="D5" s="14" t="s">
        <v>4</v>
      </c>
      <c r="E5" s="15" t="s">
        <v>177</v>
      </c>
      <c r="F5" s="16" t="s">
        <v>5</v>
      </c>
      <c r="G5" s="52" t="s">
        <v>20</v>
      </c>
      <c r="H5" s="17">
        <v>24</v>
      </c>
      <c r="I5" s="18"/>
      <c r="J5" s="19"/>
      <c r="K5" s="171" t="s">
        <v>6</v>
      </c>
      <c r="L5" s="172"/>
      <c r="M5" s="49" t="s">
        <v>4</v>
      </c>
      <c r="N5" s="23" t="s">
        <v>10</v>
      </c>
      <c r="O5" s="17">
        <v>16</v>
      </c>
      <c r="P5" s="27" t="s">
        <v>12</v>
      </c>
      <c r="Q5" s="17">
        <v>24</v>
      </c>
      <c r="R5" s="48"/>
    </row>
    <row r="6" spans="2:18" s="28" customFormat="1" ht="15.75" customHeight="1">
      <c r="B6" s="20" t="s">
        <v>7</v>
      </c>
      <c r="C6" s="21" t="s">
        <v>12</v>
      </c>
      <c r="D6" s="22" t="s">
        <v>8</v>
      </c>
      <c r="E6" s="23"/>
      <c r="F6" s="22" t="s">
        <v>9</v>
      </c>
      <c r="G6" s="52" t="s">
        <v>21</v>
      </c>
      <c r="H6" s="22">
        <v>25</v>
      </c>
      <c r="I6" s="25"/>
      <c r="J6" s="26"/>
      <c r="K6" s="20" t="s">
        <v>7</v>
      </c>
      <c r="L6" s="27" t="s">
        <v>10</v>
      </c>
      <c r="M6" s="22" t="s">
        <v>8</v>
      </c>
      <c r="N6" s="23" t="s">
        <v>12</v>
      </c>
      <c r="O6" s="22">
        <v>17</v>
      </c>
      <c r="P6" s="115" t="s">
        <v>21</v>
      </c>
      <c r="Q6" s="22">
        <v>25</v>
      </c>
      <c r="R6" s="25"/>
    </row>
    <row r="7" spans="2:18" s="28" customFormat="1" ht="15.75" customHeight="1">
      <c r="B7" s="29" t="s">
        <v>11</v>
      </c>
      <c r="C7" s="23" t="s">
        <v>176</v>
      </c>
      <c r="D7" s="22">
        <v>10</v>
      </c>
      <c r="E7" s="23"/>
      <c r="F7" s="22">
        <v>18</v>
      </c>
      <c r="G7" s="22"/>
      <c r="H7" s="22">
        <v>26</v>
      </c>
      <c r="I7" s="25"/>
      <c r="J7" s="26"/>
      <c r="K7" s="29" t="s">
        <v>11</v>
      </c>
      <c r="L7" s="27" t="s">
        <v>12</v>
      </c>
      <c r="M7" s="22">
        <v>10</v>
      </c>
      <c r="N7" s="23"/>
      <c r="O7" s="22">
        <v>18</v>
      </c>
      <c r="P7" s="27"/>
      <c r="Q7" s="22">
        <v>26</v>
      </c>
      <c r="R7" s="120"/>
    </row>
    <row r="8" spans="2:18" ht="15.75" customHeight="1">
      <c r="B8" s="30" t="s">
        <v>13</v>
      </c>
      <c r="C8" s="23"/>
      <c r="D8" s="31">
        <v>11</v>
      </c>
      <c r="E8" s="33"/>
      <c r="F8" s="31">
        <v>19</v>
      </c>
      <c r="G8" s="33"/>
      <c r="H8" s="31">
        <v>27</v>
      </c>
      <c r="I8" s="25"/>
      <c r="J8" s="19"/>
      <c r="K8" s="30" t="s">
        <v>13</v>
      </c>
      <c r="L8" s="27"/>
      <c r="M8" s="31">
        <v>11</v>
      </c>
      <c r="N8" s="23"/>
      <c r="O8" s="31">
        <v>19</v>
      </c>
      <c r="P8" s="33"/>
      <c r="Q8" s="31">
        <v>27</v>
      </c>
      <c r="R8" s="32"/>
    </row>
    <row r="9" spans="2:18" ht="12.75">
      <c r="B9" s="30" t="s">
        <v>14</v>
      </c>
      <c r="C9" s="33"/>
      <c r="D9" s="31">
        <v>12</v>
      </c>
      <c r="E9" s="33"/>
      <c r="F9" s="31">
        <v>20</v>
      </c>
      <c r="G9" s="23"/>
      <c r="H9" s="31">
        <v>28</v>
      </c>
      <c r="I9" s="34" t="s">
        <v>10</v>
      </c>
      <c r="J9" s="19"/>
      <c r="K9" s="30" t="s">
        <v>14</v>
      </c>
      <c r="L9" s="27"/>
      <c r="M9" s="31">
        <v>12</v>
      </c>
      <c r="N9" s="33"/>
      <c r="O9" s="31">
        <v>20</v>
      </c>
      <c r="P9" s="33"/>
      <c r="Q9" s="31">
        <v>28</v>
      </c>
      <c r="R9" s="32"/>
    </row>
    <row r="10" spans="2:18" ht="15.75" customHeight="1">
      <c r="B10" s="30" t="s">
        <v>15</v>
      </c>
      <c r="C10" s="33"/>
      <c r="D10" s="31" t="s">
        <v>16</v>
      </c>
      <c r="E10" s="33"/>
      <c r="F10" s="31">
        <v>21</v>
      </c>
      <c r="G10" s="23" t="s">
        <v>10</v>
      </c>
      <c r="H10" s="31">
        <v>29</v>
      </c>
      <c r="I10" s="34" t="s">
        <v>12</v>
      </c>
      <c r="J10" s="19"/>
      <c r="K10" s="30" t="s">
        <v>15</v>
      </c>
      <c r="L10" s="33"/>
      <c r="M10" s="31">
        <v>13</v>
      </c>
      <c r="N10" s="24"/>
      <c r="O10" s="31">
        <v>21</v>
      </c>
      <c r="P10" s="33"/>
      <c r="Q10" s="31" t="s">
        <v>18</v>
      </c>
      <c r="R10" s="34" t="s">
        <v>10</v>
      </c>
    </row>
    <row r="11" spans="2:18" ht="15.75" customHeight="1" thickBot="1">
      <c r="B11" s="30" t="s">
        <v>19</v>
      </c>
      <c r="C11" s="33"/>
      <c r="D11" s="31">
        <v>14</v>
      </c>
      <c r="E11" s="148" t="s">
        <v>10</v>
      </c>
      <c r="F11" s="31">
        <v>22</v>
      </c>
      <c r="G11" s="38" t="s">
        <v>12</v>
      </c>
      <c r="H11" s="31">
        <v>30</v>
      </c>
      <c r="I11" s="34"/>
      <c r="J11" s="19"/>
      <c r="K11" s="30" t="s">
        <v>19</v>
      </c>
      <c r="L11" s="33"/>
      <c r="M11" s="31">
        <v>14</v>
      </c>
      <c r="N11" s="35" t="s">
        <v>17</v>
      </c>
      <c r="O11" s="31">
        <v>22</v>
      </c>
      <c r="P11" s="60" t="s">
        <v>10</v>
      </c>
      <c r="Q11" s="31" t="s">
        <v>22</v>
      </c>
      <c r="R11" s="61" t="s">
        <v>12</v>
      </c>
    </row>
    <row r="12" spans="2:18" ht="15.75" customHeight="1" thickBot="1">
      <c r="B12" s="40" t="s">
        <v>23</v>
      </c>
      <c r="C12" s="147" t="s">
        <v>10</v>
      </c>
      <c r="D12" s="37" t="s">
        <v>24</v>
      </c>
      <c r="E12" s="38" t="s">
        <v>177</v>
      </c>
      <c r="F12" s="37">
        <v>23</v>
      </c>
      <c r="G12" s="38"/>
      <c r="H12" s="37">
        <v>31</v>
      </c>
      <c r="I12" s="39"/>
      <c r="J12" s="19"/>
      <c r="K12" s="40" t="s">
        <v>23</v>
      </c>
      <c r="L12" s="36"/>
      <c r="M12" s="37">
        <v>15</v>
      </c>
      <c r="N12" s="15" t="s">
        <v>10</v>
      </c>
      <c r="O12" s="37">
        <v>23</v>
      </c>
      <c r="P12" s="48" t="s">
        <v>12</v>
      </c>
      <c r="Q12" s="41" t="s">
        <v>25</v>
      </c>
      <c r="R12" s="61"/>
    </row>
    <row r="13" spans="2:18" ht="15.75" customHeight="1" thickBot="1">
      <c r="B13" s="10"/>
      <c r="C13" s="10"/>
      <c r="D13" s="10"/>
      <c r="E13" s="10"/>
      <c r="F13" s="10"/>
      <c r="G13" s="19"/>
      <c r="H13" s="10"/>
      <c r="I13" s="10"/>
      <c r="J13" s="19"/>
      <c r="L13" s="176"/>
      <c r="M13" s="176"/>
      <c r="N13" s="10"/>
      <c r="P13" s="10"/>
      <c r="Q13" s="42"/>
      <c r="R13" s="43"/>
    </row>
    <row r="14" spans="2:18" ht="15.75" customHeight="1" thickBot="1">
      <c r="B14" s="171" t="s">
        <v>26</v>
      </c>
      <c r="C14" s="172"/>
      <c r="D14" s="44" t="s">
        <v>23</v>
      </c>
      <c r="E14" s="45"/>
      <c r="F14" s="46" t="s">
        <v>24</v>
      </c>
      <c r="G14" s="119" t="s">
        <v>21</v>
      </c>
      <c r="H14" s="46" t="s">
        <v>27</v>
      </c>
      <c r="I14" s="48"/>
      <c r="J14" s="19"/>
      <c r="K14" s="171" t="s">
        <v>28</v>
      </c>
      <c r="L14" s="177"/>
      <c r="M14" s="49" t="s">
        <v>4</v>
      </c>
      <c r="N14" s="15"/>
      <c r="O14" s="17" t="s">
        <v>5</v>
      </c>
      <c r="P14"/>
      <c r="Q14" s="17" t="s">
        <v>29</v>
      </c>
      <c r="R14" s="48"/>
    </row>
    <row r="15" spans="2:18" ht="12.75">
      <c r="B15" s="178" t="s">
        <v>7</v>
      </c>
      <c r="C15" s="180"/>
      <c r="D15" s="24" t="s">
        <v>4</v>
      </c>
      <c r="E15" s="23"/>
      <c r="F15" s="24" t="s">
        <v>5</v>
      </c>
      <c r="G15" s="117"/>
      <c r="H15" s="24" t="s">
        <v>29</v>
      </c>
      <c r="I15" s="25"/>
      <c r="J15" s="19"/>
      <c r="K15" s="51" t="s">
        <v>7</v>
      </c>
      <c r="L15" s="21"/>
      <c r="M15" s="31" t="s">
        <v>8</v>
      </c>
      <c r="N15" s="27"/>
      <c r="O15" s="31" t="s">
        <v>9</v>
      </c>
      <c r="P15" s="24"/>
      <c r="Q15" s="31" t="s">
        <v>30</v>
      </c>
      <c r="R15" s="25"/>
    </row>
    <row r="16" spans="2:18" ht="12.75">
      <c r="B16" s="179"/>
      <c r="C16" s="181"/>
      <c r="D16" s="24" t="s">
        <v>8</v>
      </c>
      <c r="E16" s="27"/>
      <c r="F16" s="24" t="s">
        <v>9</v>
      </c>
      <c r="G16" s="33"/>
      <c r="H16" s="24" t="s">
        <v>30</v>
      </c>
      <c r="I16" s="34" t="s">
        <v>10</v>
      </c>
      <c r="J16" s="19"/>
      <c r="K16" s="30" t="s">
        <v>11</v>
      </c>
      <c r="L16" s="27"/>
      <c r="M16" s="31" t="s">
        <v>31</v>
      </c>
      <c r="N16" s="33"/>
      <c r="O16" s="31" t="s">
        <v>32</v>
      </c>
      <c r="P16" s="27"/>
      <c r="Q16" s="31" t="s">
        <v>33</v>
      </c>
      <c r="R16" s="34" t="s">
        <v>10</v>
      </c>
    </row>
    <row r="17" spans="2:18" ht="15.75" customHeight="1">
      <c r="B17" s="53" t="s">
        <v>11</v>
      </c>
      <c r="C17" s="55" t="s">
        <v>37</v>
      </c>
      <c r="D17" s="24" t="s">
        <v>31</v>
      </c>
      <c r="E17" s="23"/>
      <c r="F17" s="24" t="s">
        <v>32</v>
      </c>
      <c r="G17" s="23" t="s">
        <v>10</v>
      </c>
      <c r="H17" s="24" t="s">
        <v>33</v>
      </c>
      <c r="I17" s="34" t="s">
        <v>12</v>
      </c>
      <c r="J17" s="19"/>
      <c r="K17" s="30" t="s">
        <v>13</v>
      </c>
      <c r="L17" s="33"/>
      <c r="M17" s="31" t="s">
        <v>34</v>
      </c>
      <c r="N17" s="33"/>
      <c r="O17" s="31" t="s">
        <v>35</v>
      </c>
      <c r="P17" s="27" t="s">
        <v>10</v>
      </c>
      <c r="Q17" s="31" t="s">
        <v>36</v>
      </c>
      <c r="R17" s="25" t="s">
        <v>12</v>
      </c>
    </row>
    <row r="18" spans="2:18" ht="15.75" customHeight="1">
      <c r="B18" s="54" t="s">
        <v>13</v>
      </c>
      <c r="C18" s="117"/>
      <c r="D18" s="24" t="s">
        <v>34</v>
      </c>
      <c r="E18" s="23" t="s">
        <v>10</v>
      </c>
      <c r="F18" s="24" t="s">
        <v>35</v>
      </c>
      <c r="G18" s="23" t="s">
        <v>12</v>
      </c>
      <c r="H18" s="24" t="s">
        <v>36</v>
      </c>
      <c r="I18" s="34"/>
      <c r="J18" s="19"/>
      <c r="K18" s="30" t="s">
        <v>14</v>
      </c>
      <c r="L18" s="33"/>
      <c r="M18" s="31" t="s">
        <v>38</v>
      </c>
      <c r="N18" s="23" t="s">
        <v>10</v>
      </c>
      <c r="O18" s="31" t="s">
        <v>39</v>
      </c>
      <c r="P18" s="23" t="s">
        <v>12</v>
      </c>
      <c r="Q18" s="31" t="s">
        <v>40</v>
      </c>
      <c r="R18" s="25"/>
    </row>
    <row r="19" spans="2:18" ht="15.75" customHeight="1">
      <c r="B19" s="54" t="s">
        <v>14</v>
      </c>
      <c r="C19" s="23" t="s">
        <v>10</v>
      </c>
      <c r="D19" s="24" t="s">
        <v>38</v>
      </c>
      <c r="E19" s="23" t="s">
        <v>12</v>
      </c>
      <c r="F19" s="24" t="s">
        <v>39</v>
      </c>
      <c r="G19" s="23"/>
      <c r="H19" s="24" t="s">
        <v>40</v>
      </c>
      <c r="I19" s="34"/>
      <c r="J19" s="19"/>
      <c r="K19" s="30" t="s">
        <v>15</v>
      </c>
      <c r="L19" s="23" t="s">
        <v>10</v>
      </c>
      <c r="M19" s="31" t="s">
        <v>16</v>
      </c>
      <c r="N19" s="23" t="s">
        <v>12</v>
      </c>
      <c r="O19" s="31" t="s">
        <v>41</v>
      </c>
      <c r="P19" s="23"/>
      <c r="Q19" s="31" t="s">
        <v>18</v>
      </c>
      <c r="R19" s="25"/>
    </row>
    <row r="20" spans="2:18" ht="15.75" customHeight="1" thickBot="1">
      <c r="B20" s="54" t="s">
        <v>15</v>
      </c>
      <c r="C20" s="38" t="s">
        <v>12</v>
      </c>
      <c r="D20" s="24" t="s">
        <v>16</v>
      </c>
      <c r="E20" s="23"/>
      <c r="F20" s="24" t="s">
        <v>41</v>
      </c>
      <c r="G20" s="23"/>
      <c r="H20" s="24"/>
      <c r="I20" s="34"/>
      <c r="J20" s="19"/>
      <c r="K20" s="30" t="s">
        <v>19</v>
      </c>
      <c r="L20" s="60" t="s">
        <v>12</v>
      </c>
      <c r="M20" s="31">
        <v>14</v>
      </c>
      <c r="N20" s="58" t="s">
        <v>167</v>
      </c>
      <c r="O20" s="31" t="s">
        <v>42</v>
      </c>
      <c r="P20" s="23"/>
      <c r="Q20" s="31" t="s">
        <v>22</v>
      </c>
      <c r="R20" s="25"/>
    </row>
    <row r="21" spans="2:18" ht="15.75" customHeight="1" thickBot="1">
      <c r="B21" s="56" t="s">
        <v>19</v>
      </c>
      <c r="C21" s="38"/>
      <c r="D21" s="57" t="s">
        <v>43</v>
      </c>
      <c r="E21" s="58" t="s">
        <v>44</v>
      </c>
      <c r="F21" s="57" t="s">
        <v>42</v>
      </c>
      <c r="G21" s="38"/>
      <c r="H21" s="57"/>
      <c r="I21" s="59"/>
      <c r="J21" s="19"/>
      <c r="K21" s="40" t="s">
        <v>23</v>
      </c>
      <c r="L21" s="60"/>
      <c r="M21" s="37" t="s">
        <v>24</v>
      </c>
      <c r="N21" s="115" t="s">
        <v>21</v>
      </c>
      <c r="O21" s="37" t="s">
        <v>27</v>
      </c>
      <c r="P21" s="60"/>
      <c r="Q21" s="37" t="s">
        <v>25</v>
      </c>
      <c r="R21" s="61"/>
    </row>
    <row r="22" spans="2:18" ht="15.75" customHeight="1" thickBot="1">
      <c r="B22" s="10"/>
      <c r="C22" s="10"/>
      <c r="D22" s="10"/>
      <c r="E22" s="10"/>
      <c r="F22" s="10"/>
      <c r="G22" s="19"/>
      <c r="H22" s="10"/>
      <c r="I22" s="10"/>
      <c r="J22" s="19"/>
      <c r="L22" s="10"/>
      <c r="N22" s="10"/>
      <c r="P22" s="10"/>
      <c r="Q22" s="19"/>
      <c r="R22" s="19"/>
    </row>
    <row r="23" spans="2:18" ht="15.75" customHeight="1" thickBot="1">
      <c r="B23" s="171" t="s">
        <v>45</v>
      </c>
      <c r="C23" s="172"/>
      <c r="D23" s="44" t="s">
        <v>4</v>
      </c>
      <c r="E23" s="45"/>
      <c r="F23" s="46">
        <v>16</v>
      </c>
      <c r="G23"/>
      <c r="H23" s="46">
        <v>24</v>
      </c>
      <c r="I23" s="48"/>
      <c r="J23" s="19"/>
      <c r="K23" s="171" t="s">
        <v>47</v>
      </c>
      <c r="L23" s="172"/>
      <c r="M23" s="49" t="s">
        <v>4</v>
      </c>
      <c r="N23" s="15"/>
      <c r="O23" s="17">
        <v>16</v>
      </c>
      <c r="P23" s="27" t="s">
        <v>10</v>
      </c>
      <c r="Q23" s="17">
        <v>24</v>
      </c>
      <c r="R23" s="25" t="s">
        <v>12</v>
      </c>
    </row>
    <row r="24" spans="2:18" ht="15.75" customHeight="1">
      <c r="B24" s="50" t="s">
        <v>7</v>
      </c>
      <c r="C24" s="47"/>
      <c r="D24" s="24" t="s">
        <v>8</v>
      </c>
      <c r="E24" s="27"/>
      <c r="F24" s="24">
        <v>17</v>
      </c>
      <c r="G24" s="27"/>
      <c r="H24" s="24">
        <v>25</v>
      </c>
      <c r="I24" s="34" t="s">
        <v>10</v>
      </c>
      <c r="J24" s="19"/>
      <c r="K24" s="51" t="s">
        <v>7</v>
      </c>
      <c r="L24" s="21"/>
      <c r="M24" s="31" t="s">
        <v>8</v>
      </c>
      <c r="N24" s="27" t="s">
        <v>10</v>
      </c>
      <c r="O24" s="31">
        <v>17</v>
      </c>
      <c r="P24" s="27" t="s">
        <v>12</v>
      </c>
      <c r="Q24" s="31">
        <v>25</v>
      </c>
      <c r="R24" s="25"/>
    </row>
    <row r="25" spans="2:18" ht="15.75" customHeight="1">
      <c r="B25" s="54" t="s">
        <v>11</v>
      </c>
      <c r="C25" s="27"/>
      <c r="D25" s="24">
        <v>10</v>
      </c>
      <c r="E25" s="27"/>
      <c r="F25" s="24">
        <v>18</v>
      </c>
      <c r="G25" s="23" t="s">
        <v>10</v>
      </c>
      <c r="H25" s="24">
        <v>26</v>
      </c>
      <c r="I25" s="34" t="s">
        <v>12</v>
      </c>
      <c r="J25" s="19"/>
      <c r="K25" s="30" t="s">
        <v>11</v>
      </c>
      <c r="L25" s="27" t="s">
        <v>10</v>
      </c>
      <c r="M25" s="31">
        <v>10</v>
      </c>
      <c r="N25" s="27" t="s">
        <v>12</v>
      </c>
      <c r="O25" s="31">
        <v>18</v>
      </c>
      <c r="P25" s="27"/>
      <c r="Q25" s="31">
        <v>26</v>
      </c>
      <c r="R25" s="25"/>
    </row>
    <row r="26" spans="2:18" ht="15.75" customHeight="1">
      <c r="B26" s="54" t="s">
        <v>13</v>
      </c>
      <c r="C26" s="27"/>
      <c r="D26" s="24">
        <v>11</v>
      </c>
      <c r="E26" s="23" t="s">
        <v>10</v>
      </c>
      <c r="F26" s="24">
        <v>19</v>
      </c>
      <c r="G26" s="23" t="s">
        <v>12</v>
      </c>
      <c r="H26" s="24">
        <v>27</v>
      </c>
      <c r="I26" s="34"/>
      <c r="J26" s="19"/>
      <c r="K26" s="30" t="s">
        <v>13</v>
      </c>
      <c r="L26" s="27" t="s">
        <v>12</v>
      </c>
      <c r="M26" s="31">
        <v>11</v>
      </c>
      <c r="N26" s="27"/>
      <c r="O26" s="31">
        <v>19</v>
      </c>
      <c r="P26" s="27"/>
      <c r="Q26" s="31">
        <v>27</v>
      </c>
      <c r="R26" s="32"/>
    </row>
    <row r="27" spans="2:18" ht="15.75" customHeight="1">
      <c r="B27" s="54" t="s">
        <v>14</v>
      </c>
      <c r="C27" s="23" t="s">
        <v>10</v>
      </c>
      <c r="D27" s="24">
        <v>12</v>
      </c>
      <c r="E27" s="23" t="s">
        <v>12</v>
      </c>
      <c r="F27" s="24">
        <v>20</v>
      </c>
      <c r="G27" s="23"/>
      <c r="H27" s="24">
        <v>28</v>
      </c>
      <c r="I27" s="34"/>
      <c r="J27" s="19"/>
      <c r="K27" s="30" t="s">
        <v>14</v>
      </c>
      <c r="L27" s="27"/>
      <c r="M27" s="31">
        <v>12</v>
      </c>
      <c r="N27" s="27"/>
      <c r="O27" s="31">
        <v>20</v>
      </c>
      <c r="P27" s="33"/>
      <c r="Q27" s="31">
        <v>28</v>
      </c>
      <c r="R27" s="32"/>
    </row>
    <row r="28" spans="2:18" ht="15.75" customHeight="1">
      <c r="B28" s="54" t="s">
        <v>15</v>
      </c>
      <c r="C28" s="23" t="s">
        <v>12</v>
      </c>
      <c r="D28" s="24">
        <v>13</v>
      </c>
      <c r="E28" s="23"/>
      <c r="F28" s="24">
        <v>21</v>
      </c>
      <c r="G28" s="23"/>
      <c r="H28" s="24">
        <v>29</v>
      </c>
      <c r="I28" s="34"/>
      <c r="J28" s="19"/>
      <c r="K28" s="30" t="s">
        <v>15</v>
      </c>
      <c r="L28" s="27"/>
      <c r="M28" s="31">
        <v>13</v>
      </c>
      <c r="N28" s="33"/>
      <c r="O28" s="31">
        <v>21</v>
      </c>
      <c r="P28" s="33"/>
      <c r="Q28" s="31" t="s">
        <v>18</v>
      </c>
      <c r="R28" s="32"/>
    </row>
    <row r="29" spans="2:18" ht="15.75" customHeight="1" thickBot="1">
      <c r="B29" s="54" t="s">
        <v>19</v>
      </c>
      <c r="C29" s="23"/>
      <c r="D29" s="24">
        <v>14</v>
      </c>
      <c r="E29" s="58" t="s">
        <v>46</v>
      </c>
      <c r="F29" s="24">
        <v>22</v>
      </c>
      <c r="G29" s="23"/>
      <c r="H29" s="24">
        <v>30</v>
      </c>
      <c r="I29" s="34"/>
      <c r="J29" s="19"/>
      <c r="K29" s="30" t="s">
        <v>19</v>
      </c>
      <c r="L29" s="33"/>
      <c r="M29" s="31">
        <v>14</v>
      </c>
      <c r="N29" s="35" t="s">
        <v>48</v>
      </c>
      <c r="O29" s="31">
        <v>22</v>
      </c>
      <c r="P29" s="33"/>
      <c r="Q29" s="31">
        <v>30</v>
      </c>
      <c r="R29" s="34" t="s">
        <v>10</v>
      </c>
    </row>
    <row r="30" spans="2:18" ht="15.75" customHeight="1" thickBot="1">
      <c r="B30" s="56" t="s">
        <v>23</v>
      </c>
      <c r="C30" s="38"/>
      <c r="D30" s="57">
        <v>15</v>
      </c>
      <c r="E30" s="119" t="s">
        <v>21</v>
      </c>
      <c r="F30" s="57">
        <v>23</v>
      </c>
      <c r="G30" s="38"/>
      <c r="H30" s="57">
        <v>31</v>
      </c>
      <c r="I30" s="39"/>
      <c r="J30" s="19"/>
      <c r="K30" s="40" t="s">
        <v>23</v>
      </c>
      <c r="L30" s="60"/>
      <c r="M30" s="37">
        <v>15</v>
      </c>
      <c r="N30" s="66" t="s">
        <v>21</v>
      </c>
      <c r="O30" s="37">
        <v>23</v>
      </c>
      <c r="P30" s="48" t="s">
        <v>10</v>
      </c>
      <c r="Q30" s="37"/>
      <c r="R30" s="62"/>
    </row>
    <row r="31" spans="2:18" ht="15.75" customHeight="1" thickBot="1">
      <c r="B31" s="10"/>
      <c r="C31" s="10"/>
      <c r="D31" s="10"/>
      <c r="E31" s="10"/>
      <c r="F31" s="10"/>
      <c r="G31" s="19"/>
      <c r="H31" s="10"/>
      <c r="I31" s="10"/>
      <c r="J31" s="19"/>
      <c r="L31" s="10"/>
      <c r="N31" s="10"/>
      <c r="P31" s="10"/>
      <c r="R31" s="10"/>
    </row>
    <row r="32" spans="2:18" ht="15.75" customHeight="1" thickBot="1">
      <c r="B32" s="171" t="s">
        <v>49</v>
      </c>
      <c r="C32" s="172"/>
      <c r="D32" s="44" t="s">
        <v>4</v>
      </c>
      <c r="E32" s="23" t="s">
        <v>10</v>
      </c>
      <c r="F32" s="46">
        <v>16</v>
      </c>
      <c r="G32" s="27" t="s">
        <v>12</v>
      </c>
      <c r="H32" s="46">
        <v>24</v>
      </c>
      <c r="I32" s="48"/>
      <c r="J32" s="19"/>
      <c r="K32" s="171" t="s">
        <v>50</v>
      </c>
      <c r="L32" s="172"/>
      <c r="M32" s="49" t="s">
        <v>4</v>
      </c>
      <c r="N32" s="27" t="s">
        <v>12</v>
      </c>
      <c r="O32" s="17">
        <v>16</v>
      </c>
      <c r="P32" s="35" t="s">
        <v>52</v>
      </c>
      <c r="Q32" s="17">
        <v>24</v>
      </c>
      <c r="R32" s="48"/>
    </row>
    <row r="33" spans="2:18" ht="15.75" customHeight="1">
      <c r="B33" s="50" t="s">
        <v>7</v>
      </c>
      <c r="C33" s="23" t="s">
        <v>10</v>
      </c>
      <c r="D33" s="24" t="s">
        <v>8</v>
      </c>
      <c r="E33" s="23" t="s">
        <v>12</v>
      </c>
      <c r="F33" s="24">
        <v>17</v>
      </c>
      <c r="G33" s="27"/>
      <c r="H33" s="24">
        <v>25</v>
      </c>
      <c r="I33" s="25"/>
      <c r="J33" s="19"/>
      <c r="K33" s="51" t="s">
        <v>7</v>
      </c>
      <c r="L33" s="21" t="s">
        <v>12</v>
      </c>
      <c r="M33" s="31" t="s">
        <v>8</v>
      </c>
      <c r="N33" s="27"/>
      <c r="O33" s="31">
        <v>17</v>
      </c>
      <c r="P33" s="52" t="s">
        <v>21</v>
      </c>
      <c r="Q33" s="31">
        <v>25</v>
      </c>
      <c r="R33" s="25"/>
    </row>
    <row r="34" spans="2:18" ht="15.75" customHeight="1">
      <c r="B34" s="54" t="s">
        <v>11</v>
      </c>
      <c r="C34" s="23" t="s">
        <v>12</v>
      </c>
      <c r="D34" s="24">
        <v>10</v>
      </c>
      <c r="E34" s="23"/>
      <c r="F34" s="24">
        <v>18</v>
      </c>
      <c r="G34" s="27"/>
      <c r="H34" s="24">
        <v>26</v>
      </c>
      <c r="I34" s="25"/>
      <c r="J34" s="19"/>
      <c r="K34" s="30" t="s">
        <v>11</v>
      </c>
      <c r="L34" s="23" t="s">
        <v>51</v>
      </c>
      <c r="M34" s="31">
        <v>10</v>
      </c>
      <c r="N34" s="27"/>
      <c r="O34" s="31">
        <v>18</v>
      </c>
      <c r="P34" s="33"/>
      <c r="Q34" s="31">
        <v>26</v>
      </c>
      <c r="R34" s="32"/>
    </row>
    <row r="35" spans="2:18" ht="15.75" customHeight="1">
      <c r="B35" s="54" t="s">
        <v>13</v>
      </c>
      <c r="C35" s="23"/>
      <c r="D35" s="24">
        <v>11</v>
      </c>
      <c r="E35" s="23"/>
      <c r="F35" s="24">
        <v>19</v>
      </c>
      <c r="G35" s="27"/>
      <c r="H35" s="24">
        <v>27</v>
      </c>
      <c r="I35" s="32"/>
      <c r="J35" s="19"/>
      <c r="K35" s="30" t="s">
        <v>13</v>
      </c>
      <c r="M35" s="31">
        <v>11</v>
      </c>
      <c r="N35" s="33"/>
      <c r="O35" s="31">
        <v>19</v>
      </c>
      <c r="P35" s="33"/>
      <c r="Q35" s="31">
        <v>27</v>
      </c>
      <c r="R35" s="32"/>
    </row>
    <row r="36" spans="2:18" ht="15.75" customHeight="1">
      <c r="B36" s="54" t="s">
        <v>14</v>
      </c>
      <c r="C36" s="23"/>
      <c r="D36" s="24" t="s">
        <v>38</v>
      </c>
      <c r="E36" s="23"/>
      <c r="F36" s="24">
        <v>20</v>
      </c>
      <c r="G36" s="27"/>
      <c r="H36" s="24">
        <v>28</v>
      </c>
      <c r="I36" s="34"/>
      <c r="J36" s="19"/>
      <c r="K36" s="30" t="s">
        <v>14</v>
      </c>
      <c r="L36" s="23"/>
      <c r="M36" s="31">
        <v>12</v>
      </c>
      <c r="N36" s="33"/>
      <c r="O36" s="31">
        <v>20</v>
      </c>
      <c r="P36" s="33"/>
      <c r="Q36" s="31">
        <v>28</v>
      </c>
      <c r="R36" s="34" t="s">
        <v>10</v>
      </c>
    </row>
    <row r="37" spans="2:18" ht="15.75" customHeight="1">
      <c r="B37" s="54" t="s">
        <v>15</v>
      </c>
      <c r="C37" s="23"/>
      <c r="D37" s="24">
        <v>13</v>
      </c>
      <c r="E37" s="23"/>
      <c r="F37" s="24">
        <v>21</v>
      </c>
      <c r="G37" s="27"/>
      <c r="H37" s="24">
        <v>29</v>
      </c>
      <c r="I37" s="25" t="s">
        <v>10</v>
      </c>
      <c r="J37" s="19"/>
      <c r="K37" s="30" t="s">
        <v>15</v>
      </c>
      <c r="L37" s="33"/>
      <c r="M37" s="31">
        <v>13</v>
      </c>
      <c r="N37" s="33"/>
      <c r="O37" s="31">
        <v>21</v>
      </c>
      <c r="P37" s="23" t="s">
        <v>10</v>
      </c>
      <c r="Q37" s="31">
        <v>29</v>
      </c>
      <c r="R37" s="34" t="s">
        <v>12</v>
      </c>
    </row>
    <row r="38" spans="2:18" ht="15.75" customHeight="1" thickBot="1">
      <c r="B38" s="54" t="s">
        <v>19</v>
      </c>
      <c r="C38" s="33"/>
      <c r="D38" s="24">
        <v>14</v>
      </c>
      <c r="E38" s="35" t="s">
        <v>178</v>
      </c>
      <c r="F38" s="24">
        <v>22</v>
      </c>
      <c r="G38" s="60" t="s">
        <v>10</v>
      </c>
      <c r="H38" s="24">
        <v>30</v>
      </c>
      <c r="I38" s="25" t="s">
        <v>12</v>
      </c>
      <c r="J38" s="19"/>
      <c r="K38" s="30" t="s">
        <v>19</v>
      </c>
      <c r="L38" s="33"/>
      <c r="M38" s="31">
        <v>14</v>
      </c>
      <c r="N38" s="38" t="s">
        <v>10</v>
      </c>
      <c r="O38" s="31">
        <v>22</v>
      </c>
      <c r="P38" s="38" t="s">
        <v>12</v>
      </c>
      <c r="Q38" s="31">
        <v>30</v>
      </c>
      <c r="R38" s="34"/>
    </row>
    <row r="39" spans="2:18" ht="15.75" customHeight="1" thickBot="1">
      <c r="B39" s="56" t="s">
        <v>23</v>
      </c>
      <c r="C39" s="149" t="s">
        <v>180</v>
      </c>
      <c r="D39" s="57">
        <v>15</v>
      </c>
      <c r="E39" s="15" t="s">
        <v>10</v>
      </c>
      <c r="F39" s="57">
        <v>23</v>
      </c>
      <c r="G39" s="60" t="s">
        <v>12</v>
      </c>
      <c r="H39" s="57"/>
      <c r="I39" s="59"/>
      <c r="J39" s="19"/>
      <c r="K39" s="40" t="s">
        <v>23</v>
      </c>
      <c r="L39" s="15" t="s">
        <v>10</v>
      </c>
      <c r="M39" s="37" t="s">
        <v>24</v>
      </c>
      <c r="N39" s="38" t="s">
        <v>10</v>
      </c>
      <c r="O39" s="37">
        <v>23</v>
      </c>
      <c r="P39" s="38"/>
      <c r="Q39" s="37">
        <v>31</v>
      </c>
      <c r="R39" s="39"/>
    </row>
    <row r="40" spans="2:18" ht="15.75" customHeight="1" thickBot="1">
      <c r="B40" s="10"/>
      <c r="C40" s="10"/>
      <c r="D40" s="10"/>
      <c r="E40" s="10"/>
      <c r="F40" s="10"/>
      <c r="G40" s="10"/>
      <c r="H40" s="10"/>
      <c r="I40" s="10"/>
      <c r="J40" s="19"/>
      <c r="L40" s="10"/>
      <c r="N40" s="10"/>
      <c r="P40" s="10"/>
      <c r="R40" s="10"/>
    </row>
    <row r="41" spans="2:18" ht="15.75" customHeight="1" thickBot="1">
      <c r="B41" s="171" t="s">
        <v>53</v>
      </c>
      <c r="C41" s="172"/>
      <c r="D41" s="44" t="s">
        <v>4</v>
      </c>
      <c r="E41" s="45"/>
      <c r="F41" s="46">
        <v>16</v>
      </c>
      <c r="G41" s="52" t="s">
        <v>21</v>
      </c>
      <c r="H41" s="46">
        <v>24</v>
      </c>
      <c r="I41" s="18"/>
      <c r="J41" s="19"/>
      <c r="K41" s="171" t="s">
        <v>54</v>
      </c>
      <c r="L41" s="172"/>
      <c r="M41" s="49" t="s">
        <v>4</v>
      </c>
      <c r="N41" s="45"/>
      <c r="O41" s="17">
        <v>16</v>
      </c>
      <c r="P41" s="63" t="s">
        <v>55</v>
      </c>
      <c r="Q41" s="17">
        <v>24</v>
      </c>
      <c r="R41" s="48"/>
    </row>
    <row r="42" spans="2:18" ht="15.75" customHeight="1">
      <c r="B42" s="50" t="s">
        <v>7</v>
      </c>
      <c r="C42" s="47"/>
      <c r="D42" s="24" t="s">
        <v>8</v>
      </c>
      <c r="E42" s="23"/>
      <c r="F42" s="24">
        <v>17</v>
      </c>
      <c r="G42"/>
      <c r="H42" s="24">
        <v>25</v>
      </c>
      <c r="I42" s="25"/>
      <c r="J42" s="19"/>
      <c r="K42" s="51" t="s">
        <v>7</v>
      </c>
      <c r="L42" s="47"/>
      <c r="M42" s="31" t="s">
        <v>8</v>
      </c>
      <c r="N42" s="27"/>
      <c r="O42" s="31">
        <v>17</v>
      </c>
      <c r="P42" s="52" t="s">
        <v>21</v>
      </c>
      <c r="Q42" s="31">
        <v>25</v>
      </c>
      <c r="R42" s="34" t="s">
        <v>10</v>
      </c>
    </row>
    <row r="43" spans="2:18" ht="15.75" customHeight="1">
      <c r="B43" s="54" t="s">
        <v>11</v>
      </c>
      <c r="C43" s="23"/>
      <c r="D43" s="24">
        <v>10</v>
      </c>
      <c r="E43" s="27"/>
      <c r="F43" s="24">
        <v>18</v>
      </c>
      <c r="G43" s="33"/>
      <c r="H43" s="24">
        <v>26</v>
      </c>
      <c r="I43" s="25"/>
      <c r="J43" s="19"/>
      <c r="K43" s="30" t="s">
        <v>11</v>
      </c>
      <c r="L43" s="27"/>
      <c r="M43" s="31">
        <v>10</v>
      </c>
      <c r="N43" s="27"/>
      <c r="O43" s="31">
        <v>18</v>
      </c>
      <c r="P43" s="23" t="s">
        <v>10</v>
      </c>
      <c r="Q43" s="31">
        <v>26</v>
      </c>
      <c r="R43" s="34" t="s">
        <v>12</v>
      </c>
    </row>
    <row r="44" spans="2:18" ht="15.75" customHeight="1">
      <c r="B44" s="54" t="s">
        <v>13</v>
      </c>
      <c r="C44" s="27"/>
      <c r="D44" s="24">
        <v>11</v>
      </c>
      <c r="E44" s="33"/>
      <c r="F44" s="24">
        <v>19</v>
      </c>
      <c r="G44" s="27"/>
      <c r="H44" s="24">
        <v>27</v>
      </c>
      <c r="I44" s="34" t="s">
        <v>10</v>
      </c>
      <c r="J44" s="19"/>
      <c r="K44" s="30" t="s">
        <v>13</v>
      </c>
      <c r="L44" s="27"/>
      <c r="M44" s="31">
        <v>11</v>
      </c>
      <c r="N44" s="23" t="s">
        <v>10</v>
      </c>
      <c r="O44" s="31">
        <v>19</v>
      </c>
      <c r="P44" s="23" t="s">
        <v>12</v>
      </c>
      <c r="Q44" s="31">
        <v>27</v>
      </c>
      <c r="R44" s="34"/>
    </row>
    <row r="45" spans="2:18" ht="15.75" customHeight="1">
      <c r="B45" s="54" t="s">
        <v>14</v>
      </c>
      <c r="C45" s="33"/>
      <c r="D45" s="24">
        <v>12</v>
      </c>
      <c r="E45" s="27"/>
      <c r="F45" s="24">
        <v>20</v>
      </c>
      <c r="G45" s="23" t="s">
        <v>10</v>
      </c>
      <c r="H45" s="24">
        <v>28</v>
      </c>
      <c r="I45" s="34" t="s">
        <v>12</v>
      </c>
      <c r="J45" s="19"/>
      <c r="K45" s="30" t="s">
        <v>14</v>
      </c>
      <c r="L45" s="23" t="s">
        <v>10</v>
      </c>
      <c r="M45" s="31">
        <v>12</v>
      </c>
      <c r="N45" s="23" t="s">
        <v>12</v>
      </c>
      <c r="O45" s="31">
        <v>20</v>
      </c>
      <c r="P45" s="23"/>
      <c r="Q45" s="31">
        <v>28</v>
      </c>
      <c r="R45" s="34"/>
    </row>
    <row r="46" spans="2:18" ht="15.75" customHeight="1">
      <c r="B46" s="54" t="s">
        <v>15</v>
      </c>
      <c r="C46" s="27"/>
      <c r="D46" s="24">
        <v>13</v>
      </c>
      <c r="E46" s="23" t="s">
        <v>10</v>
      </c>
      <c r="F46" s="24">
        <v>21</v>
      </c>
      <c r="G46" s="23" t="s">
        <v>12</v>
      </c>
      <c r="H46" s="24">
        <v>29</v>
      </c>
      <c r="I46" s="34"/>
      <c r="J46" s="19"/>
      <c r="K46" s="30" t="s">
        <v>15</v>
      </c>
      <c r="L46" s="23" t="s">
        <v>12</v>
      </c>
      <c r="M46" s="31" t="s">
        <v>16</v>
      </c>
      <c r="N46" s="23"/>
      <c r="O46" s="31">
        <v>21</v>
      </c>
      <c r="P46" s="23"/>
      <c r="Q46" s="31">
        <v>29</v>
      </c>
      <c r="R46" s="34"/>
    </row>
    <row r="47" spans="2:18" ht="15.75" customHeight="1" thickBot="1">
      <c r="B47" s="54" t="s">
        <v>19</v>
      </c>
      <c r="C47" s="60" t="s">
        <v>10</v>
      </c>
      <c r="D47" s="24" t="s">
        <v>43</v>
      </c>
      <c r="E47" s="23" t="s">
        <v>12</v>
      </c>
      <c r="F47" s="24">
        <v>22</v>
      </c>
      <c r="G47" s="23"/>
      <c r="H47" s="24">
        <v>30</v>
      </c>
      <c r="I47" s="34"/>
      <c r="J47" s="19"/>
      <c r="K47" s="30" t="s">
        <v>19</v>
      </c>
      <c r="L47" s="23"/>
      <c r="M47" s="31">
        <v>14</v>
      </c>
      <c r="N47" s="23" t="s">
        <v>181</v>
      </c>
      <c r="O47" s="31" t="s">
        <v>42</v>
      </c>
      <c r="P47" s="33"/>
      <c r="Q47" s="31">
        <v>30</v>
      </c>
      <c r="R47" s="25"/>
    </row>
    <row r="48" spans="2:18" ht="15.75" customHeight="1" thickBot="1">
      <c r="B48" s="56" t="s">
        <v>23</v>
      </c>
      <c r="C48" s="60" t="s">
        <v>12</v>
      </c>
      <c r="D48" s="57" t="s">
        <v>24</v>
      </c>
      <c r="E48" s="63" t="s">
        <v>56</v>
      </c>
      <c r="F48" s="57">
        <v>23</v>
      </c>
      <c r="G48" s="38"/>
      <c r="H48" s="57" t="s">
        <v>25</v>
      </c>
      <c r="I48" s="39"/>
      <c r="J48" s="19"/>
      <c r="K48" s="40" t="s">
        <v>23</v>
      </c>
      <c r="L48" s="38"/>
      <c r="M48" s="37">
        <v>15</v>
      </c>
      <c r="N48" s="38"/>
      <c r="O48" s="37">
        <v>23</v>
      </c>
      <c r="P48" s="60"/>
      <c r="Q48" s="37"/>
      <c r="R48" s="62"/>
    </row>
    <row r="49" spans="2:18" ht="15.75" customHeight="1" thickBot="1">
      <c r="B49" s="10"/>
      <c r="C49" s="10"/>
      <c r="D49" s="10"/>
      <c r="E49" s="10"/>
      <c r="F49" s="10"/>
      <c r="G49" s="10"/>
      <c r="H49" s="10"/>
      <c r="I49" s="10"/>
      <c r="J49" s="19"/>
      <c r="L49" s="10"/>
      <c r="N49" s="10"/>
      <c r="P49" s="10"/>
      <c r="R49" s="10"/>
    </row>
    <row r="50" spans="2:18" ht="15.75" customHeight="1" thickBot="1">
      <c r="B50" s="171" t="s">
        <v>57</v>
      </c>
      <c r="C50" s="172"/>
      <c r="D50" s="44" t="s">
        <v>4</v>
      </c>
      <c r="E50" s="15"/>
      <c r="F50" s="46">
        <v>16</v>
      </c>
      <c r="G50" s="115" t="s">
        <v>21</v>
      </c>
      <c r="H50" s="46">
        <v>24</v>
      </c>
      <c r="I50" s="25" t="s">
        <v>10</v>
      </c>
      <c r="J50" s="19"/>
      <c r="K50" s="171" t="s">
        <v>59</v>
      </c>
      <c r="L50" s="172"/>
      <c r="M50" s="49" t="s">
        <v>4</v>
      </c>
      <c r="N50" s="15" t="s">
        <v>60</v>
      </c>
      <c r="O50" s="17">
        <v>16</v>
      </c>
      <c r="P50" s="27" t="s">
        <v>10</v>
      </c>
      <c r="Q50" s="17">
        <v>24</v>
      </c>
      <c r="R50" s="18" t="s">
        <v>12</v>
      </c>
    </row>
    <row r="51" spans="2:18" ht="15.75" customHeight="1">
      <c r="B51" s="50" t="s">
        <v>7</v>
      </c>
      <c r="C51" s="21"/>
      <c r="D51" s="24" t="s">
        <v>8</v>
      </c>
      <c r="E51" s="27"/>
      <c r="F51" s="24">
        <v>17</v>
      </c>
      <c r="G51" s="23" t="s">
        <v>10</v>
      </c>
      <c r="H51" s="24">
        <v>25</v>
      </c>
      <c r="I51" s="25" t="s">
        <v>12</v>
      </c>
      <c r="J51" s="19"/>
      <c r="K51" s="51" t="s">
        <v>7</v>
      </c>
      <c r="L51" s="21"/>
      <c r="M51" s="31" t="s">
        <v>8</v>
      </c>
      <c r="N51" s="23" t="s">
        <v>10</v>
      </c>
      <c r="O51" s="31" t="s">
        <v>9</v>
      </c>
      <c r="P51" s="27" t="s">
        <v>12</v>
      </c>
      <c r="Q51" s="31">
        <v>25</v>
      </c>
      <c r="R51" s="34" t="s">
        <v>61</v>
      </c>
    </row>
    <row r="52" spans="2:18" ht="15.75" customHeight="1">
      <c r="B52" s="54" t="s">
        <v>11</v>
      </c>
      <c r="C52" s="27"/>
      <c r="D52" s="24">
        <v>10</v>
      </c>
      <c r="E52" s="23" t="s">
        <v>10</v>
      </c>
      <c r="F52" s="24">
        <v>18</v>
      </c>
      <c r="G52" s="23" t="s">
        <v>12</v>
      </c>
      <c r="H52" s="24">
        <v>26</v>
      </c>
      <c r="I52" s="25"/>
      <c r="J52" s="19"/>
      <c r="K52" s="30" t="s">
        <v>11</v>
      </c>
      <c r="L52" s="23" t="s">
        <v>10</v>
      </c>
      <c r="M52" s="31">
        <v>10</v>
      </c>
      <c r="N52" s="23" t="s">
        <v>12</v>
      </c>
      <c r="O52" s="31">
        <v>18</v>
      </c>
      <c r="P52" s="27"/>
      <c r="Q52" s="31">
        <v>26</v>
      </c>
      <c r="R52" s="25" t="s">
        <v>63</v>
      </c>
    </row>
    <row r="53" spans="2:18" ht="15.75" customHeight="1">
      <c r="B53" s="54" t="s">
        <v>13</v>
      </c>
      <c r="C53" s="23" t="s">
        <v>10</v>
      </c>
      <c r="D53" s="24">
        <v>11</v>
      </c>
      <c r="E53" s="23" t="s">
        <v>12</v>
      </c>
      <c r="F53" s="24">
        <v>19</v>
      </c>
      <c r="G53" s="23"/>
      <c r="H53" s="24">
        <v>27</v>
      </c>
      <c r="I53" s="25"/>
      <c r="J53" s="19"/>
      <c r="K53" s="30" t="s">
        <v>13</v>
      </c>
      <c r="L53" s="23" t="s">
        <v>12</v>
      </c>
      <c r="M53" s="31">
        <v>11</v>
      </c>
      <c r="N53" s="23"/>
      <c r="O53" s="31">
        <v>19</v>
      </c>
      <c r="P53" s="27"/>
      <c r="Q53" s="31">
        <v>27</v>
      </c>
      <c r="R53" s="25" t="s">
        <v>63</v>
      </c>
    </row>
    <row r="54" spans="2:18" ht="15.75" customHeight="1">
      <c r="B54" s="54" t="s">
        <v>14</v>
      </c>
      <c r="C54" s="23" t="s">
        <v>12</v>
      </c>
      <c r="D54" s="24">
        <v>12</v>
      </c>
      <c r="E54" s="23"/>
      <c r="F54" s="24">
        <v>20</v>
      </c>
      <c r="G54" s="23"/>
      <c r="H54" s="24">
        <v>28</v>
      </c>
      <c r="I54" s="32"/>
      <c r="J54" s="19"/>
      <c r="K54" s="30" t="s">
        <v>14</v>
      </c>
      <c r="L54" s="64" t="s">
        <v>62</v>
      </c>
      <c r="M54" s="31">
        <v>12</v>
      </c>
      <c r="N54" s="23"/>
      <c r="O54" s="31">
        <v>20</v>
      </c>
      <c r="P54" s="33"/>
      <c r="Q54" s="31">
        <v>28</v>
      </c>
      <c r="R54" s="25" t="s">
        <v>63</v>
      </c>
    </row>
    <row r="55" spans="2:18" ht="17.25" customHeight="1">
      <c r="B55" s="54" t="s">
        <v>15</v>
      </c>
      <c r="C55" s="23"/>
      <c r="D55" s="24">
        <v>13</v>
      </c>
      <c r="E55" s="23"/>
      <c r="F55" s="24">
        <v>21</v>
      </c>
      <c r="G55" s="33"/>
      <c r="H55" s="24">
        <v>29</v>
      </c>
      <c r="I55" s="32"/>
      <c r="J55" s="42"/>
      <c r="K55" s="30" t="s">
        <v>15</v>
      </c>
      <c r="L55" s="23"/>
      <c r="M55" s="31">
        <v>13</v>
      </c>
      <c r="N55" s="33"/>
      <c r="O55" s="31">
        <v>21</v>
      </c>
      <c r="P55" s="33"/>
      <c r="Q55" s="31">
        <v>29</v>
      </c>
      <c r="R55" s="34" t="s">
        <v>65</v>
      </c>
    </row>
    <row r="56" spans="2:18" ht="15.75" customHeight="1">
      <c r="B56" s="54" t="s">
        <v>19</v>
      </c>
      <c r="C56" s="23"/>
      <c r="D56" s="24">
        <v>14</v>
      </c>
      <c r="E56" s="27" t="s">
        <v>66</v>
      </c>
      <c r="F56" s="24">
        <v>22</v>
      </c>
      <c r="G56" s="27"/>
      <c r="H56" s="65">
        <v>30</v>
      </c>
      <c r="I56" s="32"/>
      <c r="J56" s="43"/>
      <c r="K56" s="30" t="s">
        <v>19</v>
      </c>
      <c r="L56" s="33"/>
      <c r="M56" s="31">
        <v>14</v>
      </c>
      <c r="N56" s="35" t="s">
        <v>64</v>
      </c>
      <c r="O56" s="31">
        <v>22</v>
      </c>
      <c r="P56" s="33"/>
      <c r="Q56" s="31">
        <v>30</v>
      </c>
      <c r="R56" s="34" t="s">
        <v>65</v>
      </c>
    </row>
    <row r="57" spans="2:19" ht="15.75" customHeight="1" thickBot="1">
      <c r="B57" s="56" t="s">
        <v>23</v>
      </c>
      <c r="C57" s="38"/>
      <c r="D57" s="57">
        <v>15</v>
      </c>
      <c r="E57" s="58" t="s">
        <v>58</v>
      </c>
      <c r="F57" s="57">
        <v>23</v>
      </c>
      <c r="G57" s="60"/>
      <c r="H57" s="37"/>
      <c r="I57" s="62"/>
      <c r="J57" s="19"/>
      <c r="K57" s="40" t="s">
        <v>23</v>
      </c>
      <c r="L57" s="60"/>
      <c r="M57" s="37">
        <v>15</v>
      </c>
      <c r="N57" s="66" t="s">
        <v>21</v>
      </c>
      <c r="O57" s="37">
        <v>23</v>
      </c>
      <c r="P57" s="38" t="s">
        <v>10</v>
      </c>
      <c r="Q57" s="37">
        <v>31</v>
      </c>
      <c r="R57" s="39" t="s">
        <v>65</v>
      </c>
      <c r="S57" s="67"/>
    </row>
    <row r="59" ht="12.75">
      <c r="B59" s="11" t="s">
        <v>67</v>
      </c>
    </row>
    <row r="60" spans="2:7" ht="15">
      <c r="B60" s="68"/>
      <c r="C60" s="173"/>
      <c r="D60" s="174"/>
      <c r="E60" s="174"/>
      <c r="F60" s="175"/>
      <c r="G60" s="175"/>
    </row>
    <row r="61" ht="12.75">
      <c r="G61" s="69"/>
    </row>
  </sheetData>
  <sheetProtection/>
  <mergeCells count="16">
    <mergeCell ref="B5:C5"/>
    <mergeCell ref="K5:L5"/>
    <mergeCell ref="L13:M13"/>
    <mergeCell ref="B14:C14"/>
    <mergeCell ref="K14:L14"/>
    <mergeCell ref="B15:B16"/>
    <mergeCell ref="C15:C16"/>
    <mergeCell ref="B50:C50"/>
    <mergeCell ref="K50:L50"/>
    <mergeCell ref="C60:G60"/>
    <mergeCell ref="B23:C23"/>
    <mergeCell ref="K23:L23"/>
    <mergeCell ref="B32:C32"/>
    <mergeCell ref="K32:L32"/>
    <mergeCell ref="B41:C41"/>
    <mergeCell ref="K41:L4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PageLayoutView="0" workbookViewId="0" topLeftCell="A1">
      <selection activeCell="Z22" sqref="Z22"/>
    </sheetView>
  </sheetViews>
  <sheetFormatPr defaultColWidth="8.8515625" defaultRowHeight="12.75"/>
  <cols>
    <col min="1" max="1" width="1.1484375" style="1" customWidth="1"/>
    <col min="2" max="4" width="8.8515625" style="1" customWidth="1"/>
    <col min="5" max="21" width="3.7109375" style="1" customWidth="1"/>
    <col min="22" max="22" width="1.1484375" style="1" customWidth="1"/>
    <col min="23" max="16384" width="8.8515625" style="1" customWidth="1"/>
  </cols>
  <sheetData>
    <row r="1" spans="1:22" ht="12.75">
      <c r="A1" s="197" t="s">
        <v>120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2" ht="15">
      <c r="A2" s="198" t="s">
        <v>119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2" ht="9.7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2" ht="18">
      <c r="A4" s="199" t="s">
        <v>118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2" ht="12.75">
      <c r="A5" s="200" t="s">
        <v>117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1:22" ht="12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</row>
    <row r="7" spans="1:22" ht="12.75">
      <c r="A7" s="193" t="s">
        <v>116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spans="1:22" ht="12.75">
      <c r="A8" s="193" t="s">
        <v>115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</row>
    <row r="9" spans="1:22" ht="12.75">
      <c r="A9" s="193" t="s">
        <v>114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</row>
    <row r="10" spans="1:22" ht="12.75">
      <c r="A10" s="193" t="s">
        <v>113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</row>
    <row r="11" spans="1:22" ht="12.75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</row>
    <row r="12" spans="1:22" ht="12.75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6"/>
    </row>
    <row r="13" spans="1:22" ht="12.75">
      <c r="A13" s="124"/>
      <c r="B13" s="4" t="s">
        <v>112</v>
      </c>
      <c r="C13" s="4"/>
      <c r="D13" s="4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25"/>
    </row>
    <row r="14" spans="1:22" ht="8.25" customHeight="1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6"/>
    </row>
    <row r="15" spans="1:22" ht="12.75">
      <c r="A15" s="124"/>
      <c r="B15" s="4" t="s">
        <v>111</v>
      </c>
      <c r="C15" s="4"/>
      <c r="D15" s="4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25"/>
    </row>
    <row r="16" spans="1:22" ht="12.75">
      <c r="A16" s="124"/>
      <c r="B16" s="4"/>
      <c r="C16" s="4"/>
      <c r="D16" s="4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25"/>
    </row>
    <row r="17" spans="1:22" ht="12.75">
      <c r="A17" s="124"/>
      <c r="B17" s="4"/>
      <c r="C17" s="4"/>
      <c r="D17" s="4"/>
      <c r="E17" s="190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2"/>
      <c r="V17" s="125"/>
    </row>
    <row r="18" spans="1:22" ht="12.75">
      <c r="A18" s="124"/>
      <c r="B18" s="4"/>
      <c r="C18" s="4"/>
      <c r="D18" s="4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25"/>
    </row>
    <row r="19" spans="1:22" ht="12.75">
      <c r="A19" s="124"/>
      <c r="B19" s="4"/>
      <c r="C19" s="4"/>
      <c r="D19" s="4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25"/>
    </row>
    <row r="20" spans="1:22" ht="8.25" customHeight="1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6"/>
    </row>
    <row r="21" spans="1:22" ht="12.75">
      <c r="A21" s="124"/>
      <c r="B21" s="4" t="s">
        <v>1</v>
      </c>
      <c r="C21" s="4"/>
      <c r="D21" s="4"/>
      <c r="E21" s="101"/>
      <c r="F21" s="101"/>
      <c r="G21" s="101"/>
      <c r="H21" s="101"/>
      <c r="I21" s="101"/>
      <c r="J21" s="101"/>
      <c r="K21" s="101"/>
      <c r="L21" s="101"/>
      <c r="M21" s="4"/>
      <c r="N21" s="4"/>
      <c r="O21" s="4"/>
      <c r="P21" s="4"/>
      <c r="Q21" s="4"/>
      <c r="R21" s="4"/>
      <c r="S21" s="4"/>
      <c r="T21" s="4"/>
      <c r="U21" s="4"/>
      <c r="V21" s="125"/>
    </row>
    <row r="22" spans="1:22" ht="12.75">
      <c r="A22" s="187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9"/>
    </row>
    <row r="23" spans="1:22" ht="12.7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3"/>
    </row>
    <row r="24" spans="1:22" ht="12.75">
      <c r="A24" s="124"/>
      <c r="B24" s="4" t="s">
        <v>110</v>
      </c>
      <c r="C24" s="4"/>
      <c r="D24" s="4"/>
      <c r="E24" s="4"/>
      <c r="F24" s="4"/>
      <c r="G24" s="182"/>
      <c r="H24" s="182"/>
      <c r="I24" s="182"/>
      <c r="J24" s="18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125"/>
    </row>
    <row r="25" spans="1:22" ht="8.25" customHeight="1">
      <c r="A25" s="12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25"/>
    </row>
    <row r="26" spans="1:22" ht="12.75">
      <c r="A26" s="124"/>
      <c r="B26" s="4" t="s">
        <v>109</v>
      </c>
      <c r="C26" s="4"/>
      <c r="D26" s="4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25"/>
    </row>
    <row r="27" spans="1:22" ht="12.75">
      <c r="A27" s="124"/>
      <c r="B27" s="4" t="s">
        <v>108</v>
      </c>
      <c r="C27" s="4"/>
      <c r="D27" s="4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25"/>
    </row>
    <row r="28" spans="1:22" ht="12.75">
      <c r="A28" s="12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25"/>
    </row>
    <row r="29" spans="1:22" ht="12.75">
      <c r="A29" s="124"/>
      <c r="B29" s="4" t="s">
        <v>107</v>
      </c>
      <c r="C29" s="4"/>
      <c r="D29" s="4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25"/>
    </row>
    <row r="30" spans="1:22" ht="8.25" customHeight="1">
      <c r="A30" s="12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125"/>
    </row>
    <row r="31" spans="1:22" ht="12.75">
      <c r="A31" s="124"/>
      <c r="B31" s="4" t="s">
        <v>106</v>
      </c>
      <c r="C31" s="4"/>
      <c r="D31" s="4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25"/>
    </row>
    <row r="32" spans="1:22" ht="12.75">
      <c r="A32" s="124"/>
      <c r="B32" s="4"/>
      <c r="C32" s="4"/>
      <c r="D32" s="4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25"/>
    </row>
    <row r="33" spans="1:22" ht="12.75">
      <c r="A33" s="124"/>
      <c r="B33" s="4"/>
      <c r="C33" s="4"/>
      <c r="D33" s="4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25"/>
    </row>
    <row r="34" spans="1:22" ht="12.75">
      <c r="A34" s="12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25"/>
    </row>
    <row r="35" spans="1:22" ht="12.75">
      <c r="A35" s="124"/>
      <c r="B35" s="4" t="s">
        <v>105</v>
      </c>
      <c r="C35" s="4"/>
      <c r="D35" s="4"/>
      <c r="E35" s="4"/>
      <c r="F35" s="4"/>
      <c r="G35" s="4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25"/>
    </row>
    <row r="36" spans="1:22" ht="12.75">
      <c r="A36" s="124"/>
      <c r="B36" s="4"/>
      <c r="C36" s="4"/>
      <c r="D36" s="4"/>
      <c r="E36" s="4"/>
      <c r="F36" s="4"/>
      <c r="G36" s="4"/>
      <c r="H36" s="4"/>
      <c r="I36" s="4"/>
      <c r="J36" s="4"/>
      <c r="K36" s="140" t="s">
        <v>97</v>
      </c>
      <c r="L36" s="140" t="s">
        <v>97</v>
      </c>
      <c r="M36" s="140" t="s">
        <v>96</v>
      </c>
      <c r="N36" s="140" t="s">
        <v>96</v>
      </c>
      <c r="O36" s="140" t="s">
        <v>95</v>
      </c>
      <c r="P36" s="140" t="s">
        <v>95</v>
      </c>
      <c r="Q36" s="140" t="s">
        <v>95</v>
      </c>
      <c r="R36" s="140" t="s">
        <v>95</v>
      </c>
      <c r="S36" s="116"/>
      <c r="T36" s="4"/>
      <c r="U36" s="4"/>
      <c r="V36" s="125"/>
    </row>
    <row r="37" spans="1:22" ht="12.75">
      <c r="A37" s="124"/>
      <c r="B37" s="4" t="s">
        <v>104</v>
      </c>
      <c r="C37" s="4"/>
      <c r="D37" s="4"/>
      <c r="E37" s="4"/>
      <c r="F37" s="4"/>
      <c r="G37" s="4"/>
      <c r="H37" s="4"/>
      <c r="I37" s="4"/>
      <c r="J37" s="4"/>
      <c r="K37" s="101"/>
      <c r="L37" s="101"/>
      <c r="M37" s="101"/>
      <c r="N37" s="101"/>
      <c r="O37" s="101"/>
      <c r="P37" s="101"/>
      <c r="Q37" s="101"/>
      <c r="R37" s="101"/>
      <c r="S37" s="4"/>
      <c r="T37" s="4"/>
      <c r="U37" s="4"/>
      <c r="V37" s="125"/>
    </row>
    <row r="38" spans="1:22" ht="8.25" customHeight="1">
      <c r="A38" s="12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25"/>
    </row>
    <row r="39" spans="1:22" ht="12.75">
      <c r="A39" s="124"/>
      <c r="B39" s="4" t="s">
        <v>103</v>
      </c>
      <c r="C39" s="4"/>
      <c r="D39" s="4"/>
      <c r="E39" s="4"/>
      <c r="F39" s="4"/>
      <c r="G39" s="4"/>
      <c r="H39" s="4"/>
      <c r="I39" s="4"/>
      <c r="J39" s="4"/>
      <c r="K39" s="182"/>
      <c r="L39" s="182"/>
      <c r="M39" s="4"/>
      <c r="N39" s="4"/>
      <c r="O39" s="4"/>
      <c r="P39" s="4"/>
      <c r="Q39" s="4"/>
      <c r="R39" s="4"/>
      <c r="S39" s="4"/>
      <c r="T39" s="4"/>
      <c r="U39" s="4"/>
      <c r="V39" s="125"/>
    </row>
    <row r="40" spans="1:22" ht="8.25" customHeight="1">
      <c r="A40" s="12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25"/>
    </row>
    <row r="41" spans="1:22" ht="12.75">
      <c r="A41" s="124"/>
      <c r="B41" s="4" t="s">
        <v>102</v>
      </c>
      <c r="C41" s="4"/>
      <c r="D41" s="4"/>
      <c r="E41" s="4"/>
      <c r="F41" s="4"/>
      <c r="G41" s="4"/>
      <c r="H41" s="4"/>
      <c r="I41" s="4"/>
      <c r="J41" s="4"/>
      <c r="K41" s="101"/>
      <c r="L41" s="101"/>
      <c r="M41" s="101"/>
      <c r="N41" s="101"/>
      <c r="O41" s="101"/>
      <c r="P41" s="4"/>
      <c r="Q41" s="4"/>
      <c r="R41" s="4"/>
      <c r="S41" s="4"/>
      <c r="T41" s="4"/>
      <c r="U41" s="4"/>
      <c r="V41" s="125"/>
    </row>
    <row r="42" spans="1:22" ht="8.25" customHeight="1">
      <c r="A42" s="12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25"/>
    </row>
    <row r="43" spans="1:22" ht="12.75">
      <c r="A43" s="124"/>
      <c r="B43" s="4" t="s">
        <v>101</v>
      </c>
      <c r="C43" s="4"/>
      <c r="D43" s="4"/>
      <c r="E43" s="4"/>
      <c r="F43" s="4"/>
      <c r="G43" s="4"/>
      <c r="H43" s="4"/>
      <c r="I43" s="4"/>
      <c r="J43" s="4"/>
      <c r="K43" s="182"/>
      <c r="L43" s="182"/>
      <c r="M43" s="4"/>
      <c r="N43" s="4"/>
      <c r="O43" s="4"/>
      <c r="P43" s="4"/>
      <c r="Q43" s="4"/>
      <c r="R43" s="4"/>
      <c r="S43" s="4"/>
      <c r="T43" s="4"/>
      <c r="U43" s="4"/>
      <c r="V43" s="125"/>
    </row>
    <row r="44" spans="1:22" ht="8.25" customHeight="1">
      <c r="A44" s="12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125"/>
    </row>
    <row r="45" spans="1:22" ht="12.75">
      <c r="A45" s="124"/>
      <c r="B45" s="4" t="s">
        <v>100</v>
      </c>
      <c r="C45" s="4"/>
      <c r="D45" s="4"/>
      <c r="E45" s="4"/>
      <c r="F45" s="4"/>
      <c r="G45" s="4"/>
      <c r="H45" s="4"/>
      <c r="I45" s="4"/>
      <c r="J45" s="4"/>
      <c r="K45" s="182"/>
      <c r="L45" s="182"/>
      <c r="M45" s="4"/>
      <c r="N45" s="4"/>
      <c r="O45" s="4"/>
      <c r="P45" s="4"/>
      <c r="Q45" s="4"/>
      <c r="R45" s="4"/>
      <c r="S45" s="4"/>
      <c r="T45" s="4"/>
      <c r="U45" s="4"/>
      <c r="V45" s="125"/>
    </row>
    <row r="46" spans="1:22" ht="12.75">
      <c r="A46" s="124"/>
      <c r="B46" s="4"/>
      <c r="C46" s="4"/>
      <c r="D46" s="4"/>
      <c r="E46" s="4"/>
      <c r="F46" s="4"/>
      <c r="G46" s="4"/>
      <c r="H46" s="4"/>
      <c r="I46" s="4"/>
      <c r="J46" s="4"/>
      <c r="K46" s="140"/>
      <c r="L46" s="140"/>
      <c r="M46" s="140"/>
      <c r="N46" s="140"/>
      <c r="O46" s="140"/>
      <c r="P46" s="140"/>
      <c r="Q46" s="140"/>
      <c r="R46" s="140"/>
      <c r="S46" s="4"/>
      <c r="T46" s="4"/>
      <c r="U46" s="4"/>
      <c r="V46" s="125"/>
    </row>
    <row r="47" spans="1:22" ht="12.75">
      <c r="A47" s="124"/>
      <c r="B47" s="4" t="s">
        <v>99</v>
      </c>
      <c r="C47" s="4"/>
      <c r="D47" s="4"/>
      <c r="E47" s="4"/>
      <c r="F47" s="4"/>
      <c r="G47" s="4"/>
      <c r="H47" s="4"/>
      <c r="I47" s="4"/>
      <c r="J47" s="4"/>
      <c r="K47" s="101"/>
      <c r="L47" s="101"/>
      <c r="M47" s="101"/>
      <c r="N47" s="101"/>
      <c r="O47" s="101"/>
      <c r="P47" s="101"/>
      <c r="Q47" s="101"/>
      <c r="R47" s="101"/>
      <c r="S47" s="4"/>
      <c r="T47" s="4"/>
      <c r="U47" s="4"/>
      <c r="V47" s="125"/>
    </row>
    <row r="48" spans="1:22" s="102" customFormat="1" ht="12.75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3" t="s">
        <v>97</v>
      </c>
      <c r="L48" s="143" t="s">
        <v>97</v>
      </c>
      <c r="M48" s="143" t="s">
        <v>96</v>
      </c>
      <c r="N48" s="143" t="s">
        <v>96</v>
      </c>
      <c r="O48" s="143" t="s">
        <v>95</v>
      </c>
      <c r="P48" s="143" t="s">
        <v>95</v>
      </c>
      <c r="Q48" s="143" t="s">
        <v>95</v>
      </c>
      <c r="R48" s="143" t="s">
        <v>95</v>
      </c>
      <c r="S48" s="142"/>
      <c r="T48" s="142"/>
      <c r="U48" s="142"/>
      <c r="V48" s="144"/>
    </row>
    <row r="49" spans="1:22" ht="12.75">
      <c r="A49" s="124"/>
      <c r="B49" s="4" t="s">
        <v>98</v>
      </c>
      <c r="C49" s="4"/>
      <c r="D49" s="4"/>
      <c r="E49" s="4"/>
      <c r="F49" s="4"/>
      <c r="G49" s="4"/>
      <c r="H49" s="4"/>
      <c r="I49" s="4"/>
      <c r="J49" s="4"/>
      <c r="K49" s="101"/>
      <c r="L49" s="101"/>
      <c r="M49" s="101"/>
      <c r="N49" s="101"/>
      <c r="O49" s="101"/>
      <c r="P49" s="101"/>
      <c r="Q49" s="101"/>
      <c r="R49" s="101"/>
      <c r="S49" s="4"/>
      <c r="T49" s="4"/>
      <c r="U49" s="4"/>
      <c r="V49" s="125"/>
    </row>
    <row r="50" spans="1:22" ht="8.25" customHeight="1">
      <c r="A50" s="12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25"/>
    </row>
    <row r="51" spans="1:22" ht="12.75">
      <c r="A51" s="12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40" t="s">
        <v>97</v>
      </c>
      <c r="N51" s="140" t="s">
        <v>97</v>
      </c>
      <c r="O51" s="140" t="s">
        <v>96</v>
      </c>
      <c r="P51" s="140" t="s">
        <v>96</v>
      </c>
      <c r="Q51" s="140" t="s">
        <v>95</v>
      </c>
      <c r="R51" s="140" t="s">
        <v>95</v>
      </c>
      <c r="S51" s="140" t="s">
        <v>95</v>
      </c>
      <c r="T51" s="140" t="s">
        <v>95</v>
      </c>
      <c r="U51" s="4"/>
      <c r="V51" s="125"/>
    </row>
    <row r="52" spans="1:22" ht="12.75">
      <c r="A52" s="124"/>
      <c r="B52" s="4" t="s">
        <v>94</v>
      </c>
      <c r="C52" s="182"/>
      <c r="D52" s="182"/>
      <c r="E52" s="182"/>
      <c r="F52" s="182"/>
      <c r="G52" s="182"/>
      <c r="H52" s="182"/>
      <c r="I52" s="182"/>
      <c r="J52" s="4"/>
      <c r="K52" s="4" t="s">
        <v>93</v>
      </c>
      <c r="L52" s="4"/>
      <c r="M52" s="101"/>
      <c r="N52" s="101"/>
      <c r="O52" s="101"/>
      <c r="P52" s="101"/>
      <c r="Q52" s="101"/>
      <c r="R52" s="101"/>
      <c r="S52" s="101"/>
      <c r="T52" s="101"/>
      <c r="U52" s="4"/>
      <c r="V52" s="125"/>
    </row>
    <row r="53" spans="1:22" ht="12.75">
      <c r="A53" s="124"/>
      <c r="B53" s="4"/>
      <c r="C53" s="182"/>
      <c r="D53" s="182"/>
      <c r="E53" s="182"/>
      <c r="F53" s="182"/>
      <c r="G53" s="182"/>
      <c r="H53" s="182"/>
      <c r="I53" s="18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25"/>
    </row>
    <row r="54" spans="1:22" ht="12.75">
      <c r="A54" s="124"/>
      <c r="B54" s="4"/>
      <c r="C54" s="182"/>
      <c r="D54" s="182"/>
      <c r="E54" s="182"/>
      <c r="F54" s="182"/>
      <c r="G54" s="182"/>
      <c r="H54" s="182"/>
      <c r="I54" s="18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125"/>
    </row>
    <row r="55" spans="1:22" ht="8.25" customHeight="1">
      <c r="A55" s="12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125"/>
    </row>
    <row r="56" spans="1:22" ht="12.75">
      <c r="A56" s="124"/>
      <c r="B56" s="4" t="s">
        <v>92</v>
      </c>
      <c r="C56" s="4"/>
      <c r="D56" s="4"/>
      <c r="E56" s="4" t="s">
        <v>91</v>
      </c>
      <c r="F56" s="4"/>
      <c r="G56" s="4"/>
      <c r="H56" s="4"/>
      <c r="I56" s="4"/>
      <c r="J56" s="182"/>
      <c r="K56" s="182"/>
      <c r="L56" s="4"/>
      <c r="M56" s="4"/>
      <c r="N56" s="4"/>
      <c r="O56" s="4" t="s">
        <v>90</v>
      </c>
      <c r="P56" s="4"/>
      <c r="Q56" s="4"/>
      <c r="R56" s="4"/>
      <c r="S56" s="2"/>
      <c r="T56" s="182"/>
      <c r="U56" s="182"/>
      <c r="V56" s="125"/>
    </row>
    <row r="57" spans="1:22" ht="12.75">
      <c r="A57" s="124"/>
      <c r="B57" s="4"/>
      <c r="C57" s="4"/>
      <c r="D57" s="4"/>
      <c r="E57" s="4" t="s">
        <v>89</v>
      </c>
      <c r="F57" s="4"/>
      <c r="G57" s="4"/>
      <c r="H57" s="4"/>
      <c r="I57" s="4"/>
      <c r="J57" s="183"/>
      <c r="K57" s="183"/>
      <c r="L57" s="4"/>
      <c r="M57" s="4"/>
      <c r="N57" s="4"/>
      <c r="O57" s="4" t="s">
        <v>88</v>
      </c>
      <c r="P57" s="4"/>
      <c r="Q57" s="4"/>
      <c r="R57" s="4"/>
      <c r="S57" s="2"/>
      <c r="T57" s="183"/>
      <c r="U57" s="183"/>
      <c r="V57" s="125"/>
    </row>
    <row r="58" spans="1:22" ht="12.75">
      <c r="A58" s="124"/>
      <c r="B58" s="4"/>
      <c r="C58" s="4"/>
      <c r="D58" s="4"/>
      <c r="E58" s="4" t="s">
        <v>87</v>
      </c>
      <c r="F58" s="4"/>
      <c r="G58" s="4"/>
      <c r="H58" s="4"/>
      <c r="I58" s="4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25"/>
    </row>
    <row r="59" spans="1:22" ht="12.75">
      <c r="A59" s="145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9"/>
    </row>
    <row r="60" spans="1:22" ht="12.75">
      <c r="A60" s="121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3"/>
    </row>
    <row r="61" spans="1:22" ht="12.75">
      <c r="A61" s="124"/>
      <c r="B61" s="146" t="s">
        <v>86</v>
      </c>
      <c r="C61" s="4"/>
      <c r="D61" s="4" t="s">
        <v>85</v>
      </c>
      <c r="E61" s="4"/>
      <c r="F61" s="4"/>
      <c r="G61" s="4"/>
      <c r="H61" s="4"/>
      <c r="I61" s="182"/>
      <c r="J61" s="182"/>
      <c r="K61" s="182"/>
      <c r="L61" s="182"/>
      <c r="M61" s="182"/>
      <c r="N61" s="182"/>
      <c r="O61" s="4"/>
      <c r="P61" s="4"/>
      <c r="Q61" s="4"/>
      <c r="R61" s="2"/>
      <c r="S61" s="2"/>
      <c r="T61" s="2"/>
      <c r="U61" s="2"/>
      <c r="V61" s="125"/>
    </row>
    <row r="62" spans="1:22" ht="7.5" customHeight="1">
      <c r="A62" s="12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2"/>
      <c r="S62" s="2"/>
      <c r="T62" s="2"/>
      <c r="U62" s="2"/>
      <c r="V62" s="125"/>
    </row>
    <row r="63" spans="1:22" ht="12.75">
      <c r="A63" s="124"/>
      <c r="B63" s="4"/>
      <c r="C63" s="4"/>
      <c r="D63" s="4" t="s">
        <v>84</v>
      </c>
      <c r="E63" s="4"/>
      <c r="F63" s="4"/>
      <c r="G63" s="4"/>
      <c r="H63" s="4"/>
      <c r="I63" s="182"/>
      <c r="J63" s="182"/>
      <c r="K63" s="182"/>
      <c r="L63" s="182"/>
      <c r="M63" s="182"/>
      <c r="N63" s="182"/>
      <c r="O63" s="4"/>
      <c r="P63" s="4"/>
      <c r="Q63" s="4"/>
      <c r="R63" s="2"/>
      <c r="S63" s="2"/>
      <c r="T63" s="2"/>
      <c r="U63" s="2"/>
      <c r="V63" s="125"/>
    </row>
    <row r="64" spans="1:22" ht="7.5" customHeight="1">
      <c r="A64" s="12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2"/>
      <c r="S64" s="2"/>
      <c r="T64" s="2"/>
      <c r="U64" s="2"/>
      <c r="V64" s="125"/>
    </row>
    <row r="65" spans="1:22" ht="12.75">
      <c r="A65" s="124"/>
      <c r="B65" s="4"/>
      <c r="C65" s="4"/>
      <c r="D65" s="4" t="s">
        <v>83</v>
      </c>
      <c r="E65" s="4"/>
      <c r="F65" s="4"/>
      <c r="G65" s="4"/>
      <c r="H65" s="4"/>
      <c r="I65" s="182"/>
      <c r="J65" s="182"/>
      <c r="K65" s="182"/>
      <c r="L65" s="182"/>
      <c r="M65" s="182"/>
      <c r="N65" s="182"/>
      <c r="O65" s="4"/>
      <c r="P65" s="4"/>
      <c r="Q65" s="4"/>
      <c r="R65" s="2"/>
      <c r="S65" s="2"/>
      <c r="T65" s="2"/>
      <c r="U65" s="2"/>
      <c r="V65" s="125"/>
    </row>
    <row r="66" spans="1:22" ht="7.5" customHeight="1">
      <c r="A66" s="12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125"/>
    </row>
    <row r="67" spans="1:22" ht="12.75">
      <c r="A67" s="124"/>
      <c r="B67" s="4"/>
      <c r="C67" s="4"/>
      <c r="D67" s="4" t="s">
        <v>82</v>
      </c>
      <c r="E67" s="4"/>
      <c r="F67" s="4"/>
      <c r="G67" s="4"/>
      <c r="H67" s="4"/>
      <c r="I67" s="182"/>
      <c r="J67" s="182"/>
      <c r="K67" s="182"/>
      <c r="L67" s="182"/>
      <c r="M67" s="182"/>
      <c r="N67" s="182"/>
      <c r="O67" s="4"/>
      <c r="P67" s="4"/>
      <c r="Q67" s="4"/>
      <c r="R67" s="4" t="s">
        <v>81</v>
      </c>
      <c r="S67" s="4"/>
      <c r="T67" s="4"/>
      <c r="U67" s="4"/>
      <c r="V67" s="125"/>
    </row>
    <row r="68" spans="1:22" ht="12.75">
      <c r="A68" s="1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125"/>
    </row>
    <row r="69" spans="1:22" ht="12.75">
      <c r="A69" s="145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9"/>
    </row>
  </sheetData>
  <sheetProtection/>
  <mergeCells count="41">
    <mergeCell ref="A1:V1"/>
    <mergeCell ref="A2:V2"/>
    <mergeCell ref="A3:V3"/>
    <mergeCell ref="A4:V4"/>
    <mergeCell ref="A5:V5"/>
    <mergeCell ref="A6:V6"/>
    <mergeCell ref="A7:V7"/>
    <mergeCell ref="A8:V8"/>
    <mergeCell ref="A9:V9"/>
    <mergeCell ref="A10:V10"/>
    <mergeCell ref="A11:V11"/>
    <mergeCell ref="A12:V12"/>
    <mergeCell ref="E13:U13"/>
    <mergeCell ref="A14:V14"/>
    <mergeCell ref="E15:U15"/>
    <mergeCell ref="E16:U16"/>
    <mergeCell ref="E17:U17"/>
    <mergeCell ref="E18:U18"/>
    <mergeCell ref="E19:U19"/>
    <mergeCell ref="A20:V20"/>
    <mergeCell ref="A22:V22"/>
    <mergeCell ref="G24:J24"/>
    <mergeCell ref="E26:U26"/>
    <mergeCell ref="E29:U29"/>
    <mergeCell ref="E27:U27"/>
    <mergeCell ref="T56:U56"/>
    <mergeCell ref="J57:K57"/>
    <mergeCell ref="T57:U57"/>
    <mergeCell ref="J58:U58"/>
    <mergeCell ref="E31:U31"/>
    <mergeCell ref="E32:U32"/>
    <mergeCell ref="E33:U33"/>
    <mergeCell ref="K39:L39"/>
    <mergeCell ref="K43:L43"/>
    <mergeCell ref="K45:L45"/>
    <mergeCell ref="I61:N61"/>
    <mergeCell ref="I63:N63"/>
    <mergeCell ref="I65:N65"/>
    <mergeCell ref="I67:N67"/>
    <mergeCell ref="C52:I54"/>
    <mergeCell ref="J56:K56"/>
  </mergeCells>
  <printOptions/>
  <pageMargins left="0.5511811023622047" right="0.5511811023622047" top="0.3937007874015748" bottom="0.5905511811023623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C5" sqref="C5:H5"/>
    </sheetView>
  </sheetViews>
  <sheetFormatPr defaultColWidth="8.8515625" defaultRowHeight="12.75"/>
  <cols>
    <col min="1" max="1" width="15.00390625" style="1" customWidth="1"/>
    <col min="2" max="2" width="9.28125" style="1" customWidth="1"/>
    <col min="3" max="8" width="8.8515625" style="1" customWidth="1"/>
    <col min="9" max="9" width="11.28125" style="1" customWidth="1"/>
    <col min="10" max="10" width="9.7109375" style="1" customWidth="1"/>
    <col min="11" max="16384" width="8.8515625" style="1" customWidth="1"/>
  </cols>
  <sheetData>
    <row r="1" spans="1:10" ht="12.75">
      <c r="A1" s="121"/>
      <c r="B1" s="122"/>
      <c r="C1" s="122"/>
      <c r="D1" s="122"/>
      <c r="E1" s="122"/>
      <c r="F1" s="122"/>
      <c r="G1" s="122"/>
      <c r="H1" s="122"/>
      <c r="I1" s="122"/>
      <c r="J1" s="123" t="s">
        <v>166</v>
      </c>
    </row>
    <row r="2" spans="1:10" ht="12.75">
      <c r="A2" s="124"/>
      <c r="B2" s="4"/>
      <c r="C2" s="4"/>
      <c r="D2" s="4"/>
      <c r="E2" s="4"/>
      <c r="F2" s="4"/>
      <c r="G2" s="4"/>
      <c r="H2" s="4"/>
      <c r="I2" s="4"/>
      <c r="J2" s="125"/>
    </row>
    <row r="3" spans="1:10" ht="18">
      <c r="A3" s="124"/>
      <c r="B3" s="250" t="s">
        <v>165</v>
      </c>
      <c r="C3" s="250"/>
      <c r="D3" s="250"/>
      <c r="E3" s="250"/>
      <c r="F3" s="250"/>
      <c r="G3" s="250"/>
      <c r="H3" s="250"/>
      <c r="I3" s="250"/>
      <c r="J3" s="125"/>
    </row>
    <row r="4" spans="1:10" ht="15">
      <c r="A4" s="124"/>
      <c r="B4" s="4"/>
      <c r="C4" s="251"/>
      <c r="D4" s="252"/>
      <c r="E4" s="252"/>
      <c r="F4" s="252"/>
      <c r="G4" s="252"/>
      <c r="H4" s="252"/>
      <c r="I4" s="4"/>
      <c r="J4" s="125"/>
    </row>
    <row r="5" spans="1:10" ht="18">
      <c r="A5" s="124"/>
      <c r="B5" s="4"/>
      <c r="C5" s="253" t="s">
        <v>168</v>
      </c>
      <c r="D5" s="253"/>
      <c r="E5" s="253"/>
      <c r="F5" s="253"/>
      <c r="G5" s="253"/>
      <c r="H5" s="253"/>
      <c r="I5" s="114"/>
      <c r="J5" s="125"/>
    </row>
    <row r="6" spans="1:10" ht="12.75">
      <c r="A6" s="124"/>
      <c r="B6" s="4"/>
      <c r="C6" s="4"/>
      <c r="D6" s="4"/>
      <c r="E6" s="4"/>
      <c r="F6" s="4"/>
      <c r="G6" s="4"/>
      <c r="H6" s="4"/>
      <c r="I6" s="4"/>
      <c r="J6" s="125"/>
    </row>
    <row r="7" spans="1:10" ht="15.75" thickBot="1">
      <c r="A7" s="257" t="s">
        <v>164</v>
      </c>
      <c r="B7" s="258"/>
      <c r="C7" s="258"/>
      <c r="D7" s="258"/>
      <c r="E7" s="258"/>
      <c r="F7" s="258"/>
      <c r="G7" s="258"/>
      <c r="H7" s="258"/>
      <c r="I7" s="258"/>
      <c r="J7" s="259"/>
    </row>
    <row r="8" spans="1:10" ht="12.75">
      <c r="A8" s="254" t="s">
        <v>163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ht="12.75">
      <c r="A9" s="124"/>
      <c r="B9" s="4"/>
      <c r="C9" s="4"/>
      <c r="D9" s="4"/>
      <c r="E9" s="4"/>
      <c r="F9" s="4"/>
      <c r="G9" s="4"/>
      <c r="H9" s="4"/>
      <c r="I9" s="4"/>
      <c r="J9" s="125"/>
    </row>
    <row r="10" spans="1:10" ht="14.25">
      <c r="A10" s="126" t="s">
        <v>162</v>
      </c>
      <c r="B10" s="4"/>
      <c r="C10" s="4" t="s">
        <v>129</v>
      </c>
      <c r="D10" s="210"/>
      <c r="E10" s="211"/>
      <c r="F10" s="211"/>
      <c r="G10" s="211"/>
      <c r="H10" s="211"/>
      <c r="I10" s="211"/>
      <c r="J10" s="212"/>
    </row>
    <row r="11" spans="1:10" ht="12.75">
      <c r="A11" s="245" t="s">
        <v>161</v>
      </c>
      <c r="B11" s="246"/>
      <c r="C11" s="246"/>
      <c r="D11" s="246"/>
      <c r="E11" s="246"/>
      <c r="F11" s="246"/>
      <c r="G11" s="4"/>
      <c r="H11" s="4"/>
      <c r="I11" s="4"/>
      <c r="J11" s="125"/>
    </row>
    <row r="12" spans="1:10" ht="14.25">
      <c r="A12" s="206" t="s">
        <v>160</v>
      </c>
      <c r="B12" s="204"/>
      <c r="C12" s="204"/>
      <c r="D12" s="247"/>
      <c r="E12" s="248"/>
      <c r="F12" s="248"/>
      <c r="G12" s="248"/>
      <c r="H12" s="248"/>
      <c r="I12" s="248"/>
      <c r="J12" s="249"/>
    </row>
    <row r="13" spans="1:10" ht="14.25">
      <c r="A13" s="126" t="s">
        <v>129</v>
      </c>
      <c r="B13" s="106"/>
      <c r="C13" s="106"/>
      <c r="D13" s="247" t="s">
        <v>129</v>
      </c>
      <c r="E13" s="248"/>
      <c r="F13" s="248"/>
      <c r="G13" s="248"/>
      <c r="H13" s="248"/>
      <c r="I13" s="248"/>
      <c r="J13" s="249"/>
    </row>
    <row r="14" spans="1:10" ht="14.25">
      <c r="A14" s="126"/>
      <c r="B14" s="106"/>
      <c r="C14" s="106"/>
      <c r="D14" s="247" t="s">
        <v>129</v>
      </c>
      <c r="E14" s="248"/>
      <c r="F14" s="248"/>
      <c r="G14" s="248"/>
      <c r="H14" s="248"/>
      <c r="I14" s="248"/>
      <c r="J14" s="249"/>
    </row>
    <row r="15" spans="1:10" ht="14.25">
      <c r="A15" s="126" t="s">
        <v>129</v>
      </c>
      <c r="B15" s="106"/>
      <c r="C15" s="106"/>
      <c r="D15" s="107"/>
      <c r="E15" s="107"/>
      <c r="F15" s="107"/>
      <c r="G15" s="107"/>
      <c r="H15" s="107"/>
      <c r="I15" s="107"/>
      <c r="J15" s="127" t="s">
        <v>129</v>
      </c>
    </row>
    <row r="16" spans="1:10" ht="14.25">
      <c r="A16" s="206" t="s">
        <v>159</v>
      </c>
      <c r="B16" s="204"/>
      <c r="C16" s="204"/>
      <c r="D16" s="106"/>
      <c r="E16" s="106"/>
      <c r="F16" s="247"/>
      <c r="G16" s="248"/>
      <c r="H16" s="248"/>
      <c r="I16" s="248"/>
      <c r="J16" s="249"/>
    </row>
    <row r="17" spans="1:10" ht="14.25">
      <c r="A17" s="126" t="s">
        <v>129</v>
      </c>
      <c r="B17" s="106"/>
      <c r="C17" s="106"/>
      <c r="D17" s="106"/>
      <c r="E17" s="106"/>
      <c r="F17" s="106"/>
      <c r="G17" s="106"/>
      <c r="H17" s="106"/>
      <c r="I17" s="106"/>
      <c r="J17" s="128" t="s">
        <v>129</v>
      </c>
    </row>
    <row r="18" spans="1:10" ht="14.25">
      <c r="A18" s="206" t="s">
        <v>158</v>
      </c>
      <c r="B18" s="204"/>
      <c r="C18" s="204"/>
      <c r="D18" s="204"/>
      <c r="E18" s="204"/>
      <c r="F18" s="106" t="s">
        <v>129</v>
      </c>
      <c r="G18" s="106"/>
      <c r="H18" s="113" t="s">
        <v>71</v>
      </c>
      <c r="I18" s="238"/>
      <c r="J18" s="239"/>
    </row>
    <row r="19" spans="1:10" ht="14.25">
      <c r="A19" s="206" t="s">
        <v>157</v>
      </c>
      <c r="B19" s="204"/>
      <c r="C19" s="204"/>
      <c r="D19" s="204"/>
      <c r="E19" s="204"/>
      <c r="F19" s="106"/>
      <c r="G19" s="106"/>
      <c r="H19" s="113" t="s">
        <v>71</v>
      </c>
      <c r="I19" s="238"/>
      <c r="J19" s="239"/>
    </row>
    <row r="20" spans="1:10" ht="14.25">
      <c r="A20" s="206" t="s">
        <v>156</v>
      </c>
      <c r="B20" s="204"/>
      <c r="C20" s="204"/>
      <c r="D20" s="204"/>
      <c r="E20" s="204"/>
      <c r="F20" s="204"/>
      <c r="G20" s="106"/>
      <c r="H20" s="113" t="s">
        <v>71</v>
      </c>
      <c r="I20" s="238"/>
      <c r="J20" s="239"/>
    </row>
    <row r="21" spans="1:10" ht="14.25">
      <c r="A21" s="206" t="s">
        <v>155</v>
      </c>
      <c r="B21" s="204"/>
      <c r="C21" s="204"/>
      <c r="D21" s="204"/>
      <c r="E21" s="204"/>
      <c r="F21" s="204"/>
      <c r="G21" s="204"/>
      <c r="H21" s="113" t="s">
        <v>71</v>
      </c>
      <c r="I21" s="238"/>
      <c r="J21" s="239"/>
    </row>
    <row r="22" spans="1:10" ht="12.75">
      <c r="A22" s="124" t="s">
        <v>129</v>
      </c>
      <c r="B22" s="4"/>
      <c r="C22" s="4"/>
      <c r="D22" s="4"/>
      <c r="E22" s="4"/>
      <c r="F22" s="4"/>
      <c r="G22" s="4"/>
      <c r="H22" s="4"/>
      <c r="I22" s="4"/>
      <c r="J22" s="125" t="s">
        <v>129</v>
      </c>
    </row>
    <row r="23" spans="1:10" ht="22.5" customHeight="1">
      <c r="A23" s="126" t="s">
        <v>154</v>
      </c>
      <c r="B23" s="4"/>
      <c r="C23" s="240" t="s">
        <v>153</v>
      </c>
      <c r="D23" s="241"/>
      <c r="E23" s="111" t="s">
        <v>129</v>
      </c>
      <c r="F23" s="242" t="s">
        <v>152</v>
      </c>
      <c r="G23" s="242"/>
      <c r="H23" s="111"/>
      <c r="I23" s="112" t="s">
        <v>151</v>
      </c>
      <c r="J23" s="129"/>
    </row>
    <row r="24" spans="1:10" ht="22.5" customHeight="1">
      <c r="A24" s="124"/>
      <c r="B24" s="4" t="s">
        <v>129</v>
      </c>
      <c r="C24" s="243" t="s">
        <v>150</v>
      </c>
      <c r="D24" s="244"/>
      <c r="E24" s="111"/>
      <c r="F24" s="242" t="s">
        <v>149</v>
      </c>
      <c r="G24" s="242"/>
      <c r="H24" s="111"/>
      <c r="I24" s="112" t="s">
        <v>148</v>
      </c>
      <c r="J24" s="129"/>
    </row>
    <row r="25" spans="1:10" ht="27" customHeight="1">
      <c r="A25" s="227" t="s">
        <v>147</v>
      </c>
      <c r="B25" s="228"/>
      <c r="C25" s="228"/>
      <c r="D25" s="229"/>
      <c r="E25" s="111" t="s">
        <v>129</v>
      </c>
      <c r="F25" s="230" t="s">
        <v>146</v>
      </c>
      <c r="G25" s="230"/>
      <c r="H25" s="111"/>
      <c r="I25" s="112" t="s">
        <v>145</v>
      </c>
      <c r="J25" s="129"/>
    </row>
    <row r="26" spans="1:10" ht="22.5" customHeight="1">
      <c r="A26" s="124"/>
      <c r="B26" s="4" t="s">
        <v>129</v>
      </c>
      <c r="C26" s="4"/>
      <c r="D26" s="4" t="s">
        <v>129</v>
      </c>
      <c r="E26" s="4" t="s">
        <v>129</v>
      </c>
      <c r="F26" s="230" t="s">
        <v>144</v>
      </c>
      <c r="G26" s="231"/>
      <c r="H26" s="110"/>
      <c r="I26" s="232" t="s">
        <v>143</v>
      </c>
      <c r="J26" s="233"/>
    </row>
    <row r="27" spans="1:10" ht="12.75">
      <c r="A27" s="124"/>
      <c r="B27" s="4"/>
      <c r="C27" s="4"/>
      <c r="D27" s="4"/>
      <c r="E27" s="4"/>
      <c r="F27" s="4"/>
      <c r="G27" s="4"/>
      <c r="H27" s="4"/>
      <c r="I27" s="4"/>
      <c r="J27" s="125"/>
    </row>
    <row r="28" spans="1:10" ht="14.25">
      <c r="A28" s="130" t="s">
        <v>169</v>
      </c>
      <c r="B28" s="107"/>
      <c r="C28" s="107"/>
      <c r="D28" s="5"/>
      <c r="E28" s="5"/>
      <c r="F28" s="3"/>
      <c r="G28" s="234"/>
      <c r="H28" s="235"/>
      <c r="I28" s="4"/>
      <c r="J28" s="125"/>
    </row>
    <row r="29" spans="1:10" ht="14.25">
      <c r="A29" s="130" t="s">
        <v>170</v>
      </c>
      <c r="B29" s="107"/>
      <c r="C29" s="107"/>
      <c r="D29" s="5"/>
      <c r="E29" s="5"/>
      <c r="F29" s="3"/>
      <c r="G29" s="236"/>
      <c r="H29" s="237"/>
      <c r="I29" s="4"/>
      <c r="J29" s="125"/>
    </row>
    <row r="30" spans="1:10" ht="14.25">
      <c r="A30" s="206" t="s">
        <v>0</v>
      </c>
      <c r="B30" s="204"/>
      <c r="C30" s="106"/>
      <c r="D30" s="4" t="s">
        <v>129</v>
      </c>
      <c r="E30" s="5" t="s">
        <v>129</v>
      </c>
      <c r="F30" s="210"/>
      <c r="G30" s="211"/>
      <c r="H30" s="211"/>
      <c r="I30" s="211"/>
      <c r="J30" s="212"/>
    </row>
    <row r="31" spans="1:10" ht="14.25">
      <c r="A31" s="206" t="s">
        <v>1</v>
      </c>
      <c r="B31" s="204"/>
      <c r="C31" s="204"/>
      <c r="D31" s="4"/>
      <c r="E31" s="4"/>
      <c r="F31" s="213"/>
      <c r="G31" s="214"/>
      <c r="H31" s="211"/>
      <c r="I31" s="211"/>
      <c r="J31" s="212"/>
    </row>
    <row r="32" spans="1:10" ht="12.75">
      <c r="A32" s="215" t="s">
        <v>94</v>
      </c>
      <c r="B32" s="4"/>
      <c r="C32" s="216" t="s">
        <v>129</v>
      </c>
      <c r="D32" s="217"/>
      <c r="E32" s="217"/>
      <c r="F32" s="217"/>
      <c r="G32" s="218"/>
      <c r="H32" s="222" t="s">
        <v>142</v>
      </c>
      <c r="I32" s="223"/>
      <c r="J32" s="224"/>
    </row>
    <row r="33" spans="1:10" ht="12.75">
      <c r="A33" s="215"/>
      <c r="B33" s="4"/>
      <c r="C33" s="219"/>
      <c r="D33" s="220"/>
      <c r="E33" s="220"/>
      <c r="F33" s="220"/>
      <c r="G33" s="221"/>
      <c r="H33" s="222"/>
      <c r="I33" s="225"/>
      <c r="J33" s="226"/>
    </row>
    <row r="34" spans="1:10" ht="12.75">
      <c r="A34" s="131"/>
      <c r="B34" s="4"/>
      <c r="C34" s="3"/>
      <c r="D34" s="3"/>
      <c r="E34" s="3"/>
      <c r="F34" s="3"/>
      <c r="G34" s="3"/>
      <c r="H34" s="6"/>
      <c r="I34" s="109"/>
      <c r="J34" s="132"/>
    </row>
    <row r="35" spans="1:10" ht="12.75">
      <c r="A35" s="133" t="s">
        <v>141</v>
      </c>
      <c r="B35" s="4"/>
      <c r="C35" s="4"/>
      <c r="D35" s="4"/>
      <c r="E35" s="4"/>
      <c r="F35" s="4"/>
      <c r="G35" s="4"/>
      <c r="H35" s="4"/>
      <c r="I35" s="4"/>
      <c r="J35" s="125" t="s">
        <v>129</v>
      </c>
    </row>
    <row r="36" spans="1:10" ht="14.25">
      <c r="A36" s="130" t="s">
        <v>140</v>
      </c>
      <c r="B36" s="5"/>
      <c r="C36" s="108"/>
      <c r="D36" s="4"/>
      <c r="E36" s="204" t="s">
        <v>139</v>
      </c>
      <c r="F36" s="205"/>
      <c r="G36" s="108" t="s">
        <v>129</v>
      </c>
      <c r="H36" s="106" t="s">
        <v>138</v>
      </c>
      <c r="I36" s="4"/>
      <c r="J36" s="134"/>
    </row>
    <row r="37" spans="1:10" ht="14.25">
      <c r="A37" s="126" t="s">
        <v>137</v>
      </c>
      <c r="B37" s="4"/>
      <c r="C37" s="108"/>
      <c r="D37" s="4"/>
      <c r="E37" s="107" t="s">
        <v>136</v>
      </c>
      <c r="F37" s="107"/>
      <c r="G37" s="201" t="s">
        <v>129</v>
      </c>
      <c r="H37" s="202"/>
      <c r="I37" s="202"/>
      <c r="J37" s="203"/>
    </row>
    <row r="38" spans="1:10" ht="12.75">
      <c r="A38" s="124" t="s">
        <v>129</v>
      </c>
      <c r="B38" s="4" t="s">
        <v>129</v>
      </c>
      <c r="C38" s="4" t="s">
        <v>129</v>
      </c>
      <c r="D38" s="4" t="s">
        <v>129</v>
      </c>
      <c r="E38" s="4" t="s">
        <v>129</v>
      </c>
      <c r="F38" s="4" t="s">
        <v>129</v>
      </c>
      <c r="G38" s="4" t="s">
        <v>129</v>
      </c>
      <c r="H38" s="4" t="s">
        <v>129</v>
      </c>
      <c r="I38" s="4" t="s">
        <v>129</v>
      </c>
      <c r="J38" s="125" t="s">
        <v>129</v>
      </c>
    </row>
    <row r="39" spans="1:10" ht="14.25">
      <c r="A39" s="206" t="s">
        <v>135</v>
      </c>
      <c r="B39" s="204"/>
      <c r="C39" s="204"/>
      <c r="D39" s="204"/>
      <c r="E39" s="204"/>
      <c r="F39" s="204"/>
      <c r="G39" s="204"/>
      <c r="H39" s="204"/>
      <c r="I39" s="204"/>
      <c r="J39" s="207"/>
    </row>
    <row r="40" spans="1:10" ht="14.25">
      <c r="A40" s="208" t="s">
        <v>134</v>
      </c>
      <c r="B40" s="185"/>
      <c r="C40" s="209"/>
      <c r="D40" s="201" t="s">
        <v>129</v>
      </c>
      <c r="E40" s="202"/>
      <c r="F40" s="202"/>
      <c r="G40" s="202"/>
      <c r="H40" s="202"/>
      <c r="I40" s="202"/>
      <c r="J40" s="203"/>
    </row>
    <row r="41" spans="1:10" ht="14.25">
      <c r="A41" s="126" t="s">
        <v>129</v>
      </c>
      <c r="B41" s="4"/>
      <c r="C41" s="4"/>
      <c r="D41" s="201" t="s">
        <v>129</v>
      </c>
      <c r="E41" s="202"/>
      <c r="F41" s="202"/>
      <c r="G41" s="202"/>
      <c r="H41" s="202"/>
      <c r="I41" s="202"/>
      <c r="J41" s="203"/>
    </row>
    <row r="42" spans="1:10" ht="14.25">
      <c r="A42" s="126" t="s">
        <v>129</v>
      </c>
      <c r="B42" s="4"/>
      <c r="C42" s="4"/>
      <c r="D42" s="201" t="s">
        <v>129</v>
      </c>
      <c r="E42" s="202"/>
      <c r="F42" s="202"/>
      <c r="G42" s="202"/>
      <c r="H42" s="202"/>
      <c r="I42" s="202"/>
      <c r="J42" s="203"/>
    </row>
    <row r="43" spans="1:10" ht="14.25">
      <c r="A43" s="126" t="s">
        <v>133</v>
      </c>
      <c r="B43" s="4"/>
      <c r="C43" s="4"/>
      <c r="D43" s="201"/>
      <c r="E43" s="202"/>
      <c r="F43" s="202"/>
      <c r="G43" s="202"/>
      <c r="H43" s="202"/>
      <c r="I43" s="202"/>
      <c r="J43" s="203"/>
    </row>
    <row r="44" spans="1:10" ht="14.25">
      <c r="A44" s="126" t="s">
        <v>132</v>
      </c>
      <c r="B44" s="4"/>
      <c r="C44" s="4" t="s">
        <v>129</v>
      </c>
      <c r="D44" s="4" t="s">
        <v>129</v>
      </c>
      <c r="E44" s="4" t="s">
        <v>129</v>
      </c>
      <c r="F44" s="4" t="s">
        <v>129</v>
      </c>
      <c r="G44" s="4" t="s">
        <v>129</v>
      </c>
      <c r="H44" s="4" t="s">
        <v>129</v>
      </c>
      <c r="I44" s="4" t="s">
        <v>129</v>
      </c>
      <c r="J44" s="125"/>
    </row>
    <row r="45" spans="1:10" ht="14.25">
      <c r="A45" s="126" t="s">
        <v>131</v>
      </c>
      <c r="B45" s="105" t="s">
        <v>129</v>
      </c>
      <c r="C45" s="104"/>
      <c r="D45" s="103" t="s">
        <v>129</v>
      </c>
      <c r="E45" s="4" t="s">
        <v>129</v>
      </c>
      <c r="F45" s="106" t="s">
        <v>130</v>
      </c>
      <c r="G45" s="4"/>
      <c r="H45" s="105"/>
      <c r="I45" s="104"/>
      <c r="J45" s="135"/>
    </row>
    <row r="46" spans="1:10" ht="12.75">
      <c r="A46" s="124" t="s">
        <v>129</v>
      </c>
      <c r="B46" s="4"/>
      <c r="C46" s="4"/>
      <c r="D46" s="4"/>
      <c r="E46" s="4"/>
      <c r="F46" s="4"/>
      <c r="G46" s="4"/>
      <c r="H46" s="4"/>
      <c r="I46" s="4"/>
      <c r="J46" s="125" t="s">
        <v>129</v>
      </c>
    </row>
    <row r="47" spans="1:10" ht="12.75">
      <c r="A47" s="124"/>
      <c r="B47" s="4"/>
      <c r="C47" s="4"/>
      <c r="D47" s="4"/>
      <c r="E47" s="4"/>
      <c r="F47" s="4"/>
      <c r="G47" s="4"/>
      <c r="H47" s="4"/>
      <c r="I47" s="4"/>
      <c r="J47" s="125"/>
    </row>
    <row r="48" spans="1:10" ht="12.75">
      <c r="A48" s="133" t="s">
        <v>128</v>
      </c>
      <c r="B48" s="4"/>
      <c r="C48" s="4"/>
      <c r="D48" s="4"/>
      <c r="E48" s="4"/>
      <c r="F48" s="4"/>
      <c r="G48" s="4"/>
      <c r="H48" s="4"/>
      <c r="I48" s="4"/>
      <c r="J48" s="125"/>
    </row>
    <row r="49" spans="1:10" ht="12.75">
      <c r="A49" s="136" t="s">
        <v>127</v>
      </c>
      <c r="B49" s="4"/>
      <c r="C49" s="4"/>
      <c r="D49" s="4"/>
      <c r="E49" s="4"/>
      <c r="F49" s="4"/>
      <c r="G49" s="4"/>
      <c r="H49" s="4"/>
      <c r="I49" s="4"/>
      <c r="J49" s="125"/>
    </row>
    <row r="50" spans="1:10" ht="12.75">
      <c r="A50" s="136" t="s">
        <v>126</v>
      </c>
      <c r="B50" s="4"/>
      <c r="C50" s="4"/>
      <c r="D50" s="4"/>
      <c r="E50" s="4"/>
      <c r="F50" s="4"/>
      <c r="G50" s="4"/>
      <c r="H50" s="4"/>
      <c r="I50" s="4"/>
      <c r="J50" s="125"/>
    </row>
    <row r="51" spans="1:10" ht="12.75">
      <c r="A51" s="136" t="s">
        <v>125</v>
      </c>
      <c r="B51" s="4"/>
      <c r="C51" s="4"/>
      <c r="D51" s="4"/>
      <c r="E51" s="4"/>
      <c r="F51" s="4"/>
      <c r="G51" s="4"/>
      <c r="H51" s="4"/>
      <c r="I51" s="4"/>
      <c r="J51" s="125"/>
    </row>
    <row r="52" spans="1:10" ht="12.75">
      <c r="A52" s="124"/>
      <c r="B52" s="4"/>
      <c r="C52" s="4"/>
      <c r="D52" s="4"/>
      <c r="E52" s="4"/>
      <c r="F52" s="4"/>
      <c r="G52" s="4"/>
      <c r="H52" s="4"/>
      <c r="I52" s="4"/>
      <c r="J52" s="125"/>
    </row>
    <row r="53" spans="1:10" ht="12.75">
      <c r="A53" s="133" t="s">
        <v>124</v>
      </c>
      <c r="B53" s="4"/>
      <c r="C53" s="4"/>
      <c r="D53" s="4"/>
      <c r="E53" s="4"/>
      <c r="F53" s="4"/>
      <c r="G53" s="4"/>
      <c r="H53" s="4"/>
      <c r="I53" s="4"/>
      <c r="J53" s="125"/>
    </row>
    <row r="54" spans="1:10" ht="12.75">
      <c r="A54" s="136" t="s">
        <v>123</v>
      </c>
      <c r="B54" s="4"/>
      <c r="C54" s="4"/>
      <c r="D54" s="4"/>
      <c r="E54" s="4"/>
      <c r="F54" s="4"/>
      <c r="G54" s="4"/>
      <c r="H54" s="4"/>
      <c r="I54" s="4"/>
      <c r="J54" s="125"/>
    </row>
    <row r="55" spans="1:10" ht="12.75">
      <c r="A55" s="136" t="s">
        <v>122</v>
      </c>
      <c r="B55" s="4"/>
      <c r="C55" s="4"/>
      <c r="D55" s="4"/>
      <c r="E55" s="4"/>
      <c r="F55" s="4"/>
      <c r="G55" s="4"/>
      <c r="H55" s="4"/>
      <c r="I55" s="4"/>
      <c r="J55" s="125"/>
    </row>
    <row r="56" spans="1:10" ht="12.75">
      <c r="A56" s="137" t="s">
        <v>121</v>
      </c>
      <c r="B56" s="138"/>
      <c r="C56" s="138"/>
      <c r="D56" s="138"/>
      <c r="E56" s="138"/>
      <c r="F56" s="138"/>
      <c r="G56" s="138"/>
      <c r="H56" s="138"/>
      <c r="I56" s="138"/>
      <c r="J56" s="139"/>
    </row>
  </sheetData>
  <sheetProtection/>
  <mergeCells count="47">
    <mergeCell ref="B3:I3"/>
    <mergeCell ref="C4:H4"/>
    <mergeCell ref="C5:H5"/>
    <mergeCell ref="A8:J8"/>
    <mergeCell ref="D10:J10"/>
    <mergeCell ref="A7:J7"/>
    <mergeCell ref="A11:F11"/>
    <mergeCell ref="A12:C12"/>
    <mergeCell ref="D12:J12"/>
    <mergeCell ref="D13:J13"/>
    <mergeCell ref="D14:J14"/>
    <mergeCell ref="A16:C16"/>
    <mergeCell ref="F16:J16"/>
    <mergeCell ref="A18:E18"/>
    <mergeCell ref="I18:J18"/>
    <mergeCell ref="A19:E19"/>
    <mergeCell ref="I19:J19"/>
    <mergeCell ref="A20:F20"/>
    <mergeCell ref="I20:J20"/>
    <mergeCell ref="A21:G21"/>
    <mergeCell ref="I21:J21"/>
    <mergeCell ref="C23:D23"/>
    <mergeCell ref="F23:G23"/>
    <mergeCell ref="C24:D24"/>
    <mergeCell ref="F24:G24"/>
    <mergeCell ref="A25:D25"/>
    <mergeCell ref="F25:G25"/>
    <mergeCell ref="F26:G26"/>
    <mergeCell ref="I26:J26"/>
    <mergeCell ref="G28:H28"/>
    <mergeCell ref="G29:H29"/>
    <mergeCell ref="A30:B30"/>
    <mergeCell ref="F30:J30"/>
    <mergeCell ref="A31:C31"/>
    <mergeCell ref="F31:J31"/>
    <mergeCell ref="A32:A33"/>
    <mergeCell ref="C32:G33"/>
    <mergeCell ref="H32:H33"/>
    <mergeCell ref="I32:J33"/>
    <mergeCell ref="D42:J42"/>
    <mergeCell ref="D43:J43"/>
    <mergeCell ref="E36:F36"/>
    <mergeCell ref="G37:J37"/>
    <mergeCell ref="A39:J39"/>
    <mergeCell ref="A40:C40"/>
    <mergeCell ref="D40:J40"/>
    <mergeCell ref="D41:J41"/>
  </mergeCells>
  <printOptions horizontalCentered="1" verticalCentered="1"/>
  <pageMargins left="0.2755905511811024" right="0.1968503937007874" top="0.15748031496062992" bottom="0.4330708661417323" header="0.15748031496062992" footer="0.1968503937007874"/>
  <pageSetup horizontalDpi="600" verticalDpi="600" orientation="portrait" paperSize="9" r:id="rId2"/>
  <headerFooter alignWithMargins="0">
    <oddFooter>&amp;R&amp;"Arial,Bold"© Crown Copyright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2"/>
  <sheetViews>
    <sheetView zoomScalePageLayoutView="0" workbookViewId="0" topLeftCell="A1">
      <selection activeCell="A140" sqref="A140"/>
    </sheetView>
  </sheetViews>
  <sheetFormatPr defaultColWidth="9.8515625" defaultRowHeight="12.75"/>
  <cols>
    <col min="1" max="1" width="9.8515625" style="72" customWidth="1"/>
    <col min="2" max="2" width="9.8515625" style="71" customWidth="1"/>
    <col min="3" max="16384" width="9.8515625" style="70" customWidth="1"/>
  </cols>
  <sheetData>
    <row r="1" spans="1:14" s="91" customFormat="1" ht="15.75">
      <c r="A1" s="89" t="s">
        <v>171</v>
      </c>
      <c r="B1" s="88"/>
      <c r="C1" s="87"/>
      <c r="D1" s="87"/>
      <c r="E1" s="87"/>
      <c r="F1" s="87"/>
      <c r="G1" s="87"/>
      <c r="H1" s="99"/>
      <c r="I1" s="87"/>
      <c r="J1" s="87"/>
      <c r="K1" s="89"/>
      <c r="L1" s="92"/>
      <c r="N1" s="87"/>
    </row>
    <row r="2" spans="1:14" s="91" customFormat="1" ht="7.5" customHeight="1">
      <c r="A2" s="90"/>
      <c r="B2" s="8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86" customFormat="1" ht="40.5" customHeight="1">
      <c r="A3" s="85" t="s">
        <v>73</v>
      </c>
      <c r="B3" s="98" t="s">
        <v>76</v>
      </c>
      <c r="D3" s="85" t="s">
        <v>73</v>
      </c>
      <c r="E3" s="84" t="s">
        <v>72</v>
      </c>
      <c r="G3" s="85" t="s">
        <v>73</v>
      </c>
      <c r="H3" s="84" t="s">
        <v>72</v>
      </c>
      <c r="J3" s="85" t="s">
        <v>73</v>
      </c>
      <c r="K3" s="84" t="s">
        <v>72</v>
      </c>
      <c r="M3" s="85" t="s">
        <v>73</v>
      </c>
      <c r="N3" s="84" t="s">
        <v>72</v>
      </c>
    </row>
    <row r="4" spans="1:14" ht="12">
      <c r="A4" s="82" t="s">
        <v>71</v>
      </c>
      <c r="B4" s="97" t="s">
        <v>71</v>
      </c>
      <c r="D4" s="82" t="s">
        <v>71</v>
      </c>
      <c r="E4" s="81" t="s">
        <v>71</v>
      </c>
      <c r="G4" s="82" t="s">
        <v>71</v>
      </c>
      <c r="H4" s="81" t="s">
        <v>71</v>
      </c>
      <c r="J4" s="82" t="s">
        <v>71</v>
      </c>
      <c r="K4" s="81" t="s">
        <v>71</v>
      </c>
      <c r="M4" s="82" t="s">
        <v>71</v>
      </c>
      <c r="N4" s="81" t="s">
        <v>71</v>
      </c>
    </row>
    <row r="5" spans="1:14" s="80" customFormat="1" ht="12">
      <c r="A5" s="96"/>
      <c r="B5" s="75"/>
      <c r="D5" s="76">
        <v>1440</v>
      </c>
      <c r="E5" s="75">
        <v>39.9</v>
      </c>
      <c r="G5" s="76">
        <v>1640</v>
      </c>
      <c r="H5" s="75">
        <v>81.9</v>
      </c>
      <c r="J5" s="76">
        <v>1840</v>
      </c>
      <c r="K5" s="75">
        <v>123.9</v>
      </c>
      <c r="M5" s="76">
        <v>2040</v>
      </c>
      <c r="N5" s="75">
        <v>165.9</v>
      </c>
    </row>
    <row r="6" spans="1:14" ht="12">
      <c r="A6" s="79" t="s">
        <v>75</v>
      </c>
      <c r="B6" s="95" t="s">
        <v>74</v>
      </c>
      <c r="D6" s="76">
        <v>1445</v>
      </c>
      <c r="E6" s="75">
        <v>40.95</v>
      </c>
      <c r="G6" s="76">
        <v>1645</v>
      </c>
      <c r="H6" s="75">
        <v>82.95</v>
      </c>
      <c r="J6" s="76">
        <v>1845</v>
      </c>
      <c r="K6" s="75">
        <v>124.95</v>
      </c>
      <c r="M6" s="76">
        <v>2045</v>
      </c>
      <c r="N6" s="75">
        <v>166.95</v>
      </c>
    </row>
    <row r="7" spans="1:14" ht="12">
      <c r="A7" s="76">
        <v>1250</v>
      </c>
      <c r="B7" s="75">
        <v>0</v>
      </c>
      <c r="D7" s="76">
        <v>1450</v>
      </c>
      <c r="E7" s="75">
        <v>42</v>
      </c>
      <c r="G7" s="76">
        <v>1650</v>
      </c>
      <c r="H7" s="75">
        <v>84</v>
      </c>
      <c r="J7" s="76">
        <v>1850</v>
      </c>
      <c r="K7" s="75">
        <v>126</v>
      </c>
      <c r="M7" s="76">
        <v>2050</v>
      </c>
      <c r="N7" s="75">
        <v>168</v>
      </c>
    </row>
    <row r="8" spans="1:14" ht="12">
      <c r="A8" s="76">
        <v>1255</v>
      </c>
      <c r="B8" s="75">
        <v>1.05</v>
      </c>
      <c r="D8" s="76">
        <v>1455</v>
      </c>
      <c r="E8" s="75">
        <v>43.05</v>
      </c>
      <c r="G8" s="76">
        <v>1655</v>
      </c>
      <c r="H8" s="75">
        <v>85.05</v>
      </c>
      <c r="J8" s="76">
        <v>1855</v>
      </c>
      <c r="K8" s="75">
        <v>127.05</v>
      </c>
      <c r="M8" s="76">
        <v>2055</v>
      </c>
      <c r="N8" s="75">
        <v>169.05</v>
      </c>
    </row>
    <row r="9" spans="1:14" ht="12">
      <c r="A9" s="76">
        <v>1260</v>
      </c>
      <c r="B9" s="75">
        <v>2.1</v>
      </c>
      <c r="D9" s="76">
        <v>1460</v>
      </c>
      <c r="E9" s="75">
        <v>44.1</v>
      </c>
      <c r="G9" s="76">
        <v>1660</v>
      </c>
      <c r="H9" s="75">
        <v>86.1</v>
      </c>
      <c r="J9" s="76">
        <v>1860</v>
      </c>
      <c r="K9" s="75">
        <v>128.1</v>
      </c>
      <c r="M9" s="76">
        <v>2060</v>
      </c>
      <c r="N9" s="75">
        <v>170.1</v>
      </c>
    </row>
    <row r="10" spans="1:14" ht="12">
      <c r="A10" s="76">
        <v>1265</v>
      </c>
      <c r="B10" s="75">
        <v>3.15</v>
      </c>
      <c r="D10" s="76">
        <v>1465</v>
      </c>
      <c r="E10" s="75">
        <v>45.15</v>
      </c>
      <c r="G10" s="76">
        <v>1665</v>
      </c>
      <c r="H10" s="75">
        <v>87.15</v>
      </c>
      <c r="J10" s="76">
        <v>1865</v>
      </c>
      <c r="K10" s="75">
        <v>129.15</v>
      </c>
      <c r="M10" s="76">
        <v>2065</v>
      </c>
      <c r="N10" s="75">
        <v>171.15</v>
      </c>
    </row>
    <row r="11" spans="1:14" ht="12">
      <c r="A11" s="76">
        <v>1270</v>
      </c>
      <c r="B11" s="75">
        <v>4.2</v>
      </c>
      <c r="D11" s="76">
        <v>1470</v>
      </c>
      <c r="E11" s="75">
        <v>46.2</v>
      </c>
      <c r="G11" s="76">
        <v>1670</v>
      </c>
      <c r="H11" s="75">
        <v>88.2</v>
      </c>
      <c r="J11" s="76">
        <v>1870</v>
      </c>
      <c r="K11" s="75">
        <v>130.2</v>
      </c>
      <c r="M11" s="76">
        <v>2070</v>
      </c>
      <c r="N11" s="75">
        <v>172.2</v>
      </c>
    </row>
    <row r="12" spans="1:14" ht="12">
      <c r="A12" s="76">
        <v>1275</v>
      </c>
      <c r="B12" s="75">
        <v>5.25</v>
      </c>
      <c r="D12" s="76">
        <v>1475</v>
      </c>
      <c r="E12" s="75">
        <v>47.25</v>
      </c>
      <c r="G12" s="76">
        <v>1675</v>
      </c>
      <c r="H12" s="75">
        <v>89.25</v>
      </c>
      <c r="J12" s="76">
        <v>1875</v>
      </c>
      <c r="K12" s="75">
        <v>131.25</v>
      </c>
      <c r="M12" s="76">
        <v>2075</v>
      </c>
      <c r="N12" s="75">
        <v>173.25</v>
      </c>
    </row>
    <row r="13" spans="1:14" ht="12">
      <c r="A13" s="76">
        <v>1280</v>
      </c>
      <c r="B13" s="75">
        <v>6.3</v>
      </c>
      <c r="D13" s="76">
        <v>1480</v>
      </c>
      <c r="E13" s="75">
        <v>48.3</v>
      </c>
      <c r="G13" s="76">
        <v>1680</v>
      </c>
      <c r="H13" s="75">
        <v>90.3</v>
      </c>
      <c r="J13" s="76">
        <v>1880</v>
      </c>
      <c r="K13" s="75">
        <v>132.3</v>
      </c>
      <c r="M13" s="76">
        <v>2080</v>
      </c>
      <c r="N13" s="75">
        <v>174.3</v>
      </c>
    </row>
    <row r="14" spans="1:14" ht="12">
      <c r="A14" s="76">
        <v>1285</v>
      </c>
      <c r="B14" s="75">
        <v>7.35</v>
      </c>
      <c r="D14" s="76">
        <v>1485</v>
      </c>
      <c r="E14" s="75">
        <v>49.35</v>
      </c>
      <c r="G14" s="76">
        <v>1685</v>
      </c>
      <c r="H14" s="75">
        <v>91.35</v>
      </c>
      <c r="J14" s="76">
        <v>1885</v>
      </c>
      <c r="K14" s="75">
        <v>133.35</v>
      </c>
      <c r="M14" s="76">
        <v>2085</v>
      </c>
      <c r="N14" s="75">
        <v>175.35</v>
      </c>
    </row>
    <row r="15" spans="1:14" ht="12">
      <c r="A15" s="76">
        <v>1290</v>
      </c>
      <c r="B15" s="75">
        <v>8.4</v>
      </c>
      <c r="D15" s="76">
        <v>1490</v>
      </c>
      <c r="E15" s="75">
        <v>50.4</v>
      </c>
      <c r="G15" s="76">
        <v>1690</v>
      </c>
      <c r="H15" s="75">
        <v>92.4</v>
      </c>
      <c r="J15" s="76">
        <v>1890</v>
      </c>
      <c r="K15" s="75">
        <v>134.4</v>
      </c>
      <c r="M15" s="76">
        <v>2090</v>
      </c>
      <c r="N15" s="75">
        <v>176.4</v>
      </c>
    </row>
    <row r="16" spans="1:14" ht="12">
      <c r="A16" s="76">
        <v>1295</v>
      </c>
      <c r="B16" s="75">
        <v>9.45</v>
      </c>
      <c r="D16" s="76">
        <v>1495</v>
      </c>
      <c r="E16" s="75">
        <v>51.45</v>
      </c>
      <c r="G16" s="76">
        <v>1695</v>
      </c>
      <c r="H16" s="75">
        <v>93.45</v>
      </c>
      <c r="J16" s="76">
        <v>1895</v>
      </c>
      <c r="K16" s="75">
        <v>135.45</v>
      </c>
      <c r="M16" s="76">
        <v>2095</v>
      </c>
      <c r="N16" s="75">
        <v>177.45</v>
      </c>
    </row>
    <row r="17" spans="1:14" ht="12">
      <c r="A17" s="76">
        <v>1300</v>
      </c>
      <c r="B17" s="75">
        <v>10.5</v>
      </c>
      <c r="D17" s="76">
        <v>1500</v>
      </c>
      <c r="E17" s="75">
        <v>52.5</v>
      </c>
      <c r="G17" s="76">
        <v>1700</v>
      </c>
      <c r="H17" s="75">
        <v>94.5</v>
      </c>
      <c r="J17" s="76">
        <v>1900</v>
      </c>
      <c r="K17" s="75">
        <v>136.5</v>
      </c>
      <c r="M17" s="76">
        <v>2100</v>
      </c>
      <c r="N17" s="75">
        <v>178.5</v>
      </c>
    </row>
    <row r="18" spans="1:14" ht="12">
      <c r="A18" s="76">
        <v>1305</v>
      </c>
      <c r="B18" s="75">
        <v>11.55</v>
      </c>
      <c r="D18" s="76">
        <v>1505</v>
      </c>
      <c r="E18" s="75">
        <v>53.55</v>
      </c>
      <c r="G18" s="76">
        <v>1705</v>
      </c>
      <c r="H18" s="75">
        <v>95.55</v>
      </c>
      <c r="J18" s="76">
        <v>1905</v>
      </c>
      <c r="K18" s="75">
        <v>137.55</v>
      </c>
      <c r="M18" s="76">
        <v>2105</v>
      </c>
      <c r="N18" s="75">
        <v>179.55</v>
      </c>
    </row>
    <row r="19" spans="1:14" ht="12">
      <c r="A19" s="76">
        <v>1310</v>
      </c>
      <c r="B19" s="75">
        <v>12.6</v>
      </c>
      <c r="D19" s="76">
        <v>1510</v>
      </c>
      <c r="E19" s="75">
        <v>54.6</v>
      </c>
      <c r="G19" s="76">
        <v>1710</v>
      </c>
      <c r="H19" s="75">
        <v>96.6</v>
      </c>
      <c r="J19" s="76">
        <v>1910</v>
      </c>
      <c r="K19" s="75">
        <v>138.6</v>
      </c>
      <c r="M19" s="76">
        <v>2110</v>
      </c>
      <c r="N19" s="75">
        <v>180.6</v>
      </c>
    </row>
    <row r="20" spans="1:14" ht="12">
      <c r="A20" s="76">
        <v>1315</v>
      </c>
      <c r="B20" s="75">
        <v>13.65</v>
      </c>
      <c r="D20" s="76">
        <v>1515</v>
      </c>
      <c r="E20" s="75">
        <v>55.65</v>
      </c>
      <c r="G20" s="76">
        <v>1715</v>
      </c>
      <c r="H20" s="75">
        <v>97.65</v>
      </c>
      <c r="J20" s="76">
        <v>1915</v>
      </c>
      <c r="K20" s="75">
        <v>139.65</v>
      </c>
      <c r="M20" s="76">
        <v>2115</v>
      </c>
      <c r="N20" s="75">
        <v>181.65</v>
      </c>
    </row>
    <row r="21" spans="1:14" ht="12">
      <c r="A21" s="76">
        <v>1320</v>
      </c>
      <c r="B21" s="75">
        <v>14.7</v>
      </c>
      <c r="D21" s="76">
        <v>1520</v>
      </c>
      <c r="E21" s="75">
        <v>56.7</v>
      </c>
      <c r="G21" s="76">
        <v>1720</v>
      </c>
      <c r="H21" s="75">
        <v>98.7</v>
      </c>
      <c r="J21" s="76">
        <v>1920</v>
      </c>
      <c r="K21" s="75">
        <v>140.7</v>
      </c>
      <c r="M21" s="76">
        <v>2120</v>
      </c>
      <c r="N21" s="75">
        <v>182.7</v>
      </c>
    </row>
    <row r="22" spans="1:14" ht="12">
      <c r="A22" s="76">
        <v>1325</v>
      </c>
      <c r="B22" s="75">
        <v>15.75</v>
      </c>
      <c r="D22" s="76">
        <v>1525</v>
      </c>
      <c r="E22" s="75">
        <v>57.75</v>
      </c>
      <c r="G22" s="76">
        <v>1725</v>
      </c>
      <c r="H22" s="75">
        <v>99.75</v>
      </c>
      <c r="J22" s="76">
        <v>1925</v>
      </c>
      <c r="K22" s="75">
        <v>141.75</v>
      </c>
      <c r="M22" s="76">
        <v>2125</v>
      </c>
      <c r="N22" s="75">
        <v>183.75</v>
      </c>
    </row>
    <row r="23" spans="1:14" ht="12">
      <c r="A23" s="76">
        <v>1330</v>
      </c>
      <c r="B23" s="75">
        <v>16.8</v>
      </c>
      <c r="D23" s="76">
        <v>1530</v>
      </c>
      <c r="E23" s="75">
        <v>58.8</v>
      </c>
      <c r="G23" s="76">
        <v>1730</v>
      </c>
      <c r="H23" s="75">
        <v>100.8</v>
      </c>
      <c r="J23" s="76">
        <v>1930</v>
      </c>
      <c r="K23" s="75">
        <v>142.8</v>
      </c>
      <c r="M23" s="76">
        <v>2130</v>
      </c>
      <c r="N23" s="75">
        <v>184.8</v>
      </c>
    </row>
    <row r="24" spans="1:14" ht="12">
      <c r="A24" s="76">
        <v>1335</v>
      </c>
      <c r="B24" s="75">
        <v>17.85</v>
      </c>
      <c r="D24" s="76">
        <v>1535</v>
      </c>
      <c r="E24" s="75">
        <v>59.85</v>
      </c>
      <c r="G24" s="76">
        <v>1735</v>
      </c>
      <c r="H24" s="75">
        <v>101.85</v>
      </c>
      <c r="J24" s="76">
        <v>1935</v>
      </c>
      <c r="K24" s="75">
        <v>143.85</v>
      </c>
      <c r="M24" s="76">
        <v>2135</v>
      </c>
      <c r="N24" s="75">
        <v>185.85</v>
      </c>
    </row>
    <row r="25" spans="1:14" ht="12">
      <c r="A25" s="76">
        <v>1340</v>
      </c>
      <c r="B25" s="75">
        <v>18.9</v>
      </c>
      <c r="D25" s="76">
        <v>1540</v>
      </c>
      <c r="E25" s="75">
        <v>60.9</v>
      </c>
      <c r="G25" s="76">
        <v>1740</v>
      </c>
      <c r="H25" s="75">
        <v>102.9</v>
      </c>
      <c r="J25" s="76">
        <v>1940</v>
      </c>
      <c r="K25" s="75">
        <v>144.9</v>
      </c>
      <c r="M25" s="76">
        <v>2140</v>
      </c>
      <c r="N25" s="75">
        <v>186.9</v>
      </c>
    </row>
    <row r="26" spans="1:14" ht="12">
      <c r="A26" s="76">
        <v>1345</v>
      </c>
      <c r="B26" s="75">
        <v>19.95</v>
      </c>
      <c r="D26" s="76">
        <v>1545</v>
      </c>
      <c r="E26" s="75">
        <v>61.95</v>
      </c>
      <c r="G26" s="76">
        <v>1745</v>
      </c>
      <c r="H26" s="75">
        <v>103.95</v>
      </c>
      <c r="J26" s="76">
        <v>1945</v>
      </c>
      <c r="K26" s="75">
        <v>145.95</v>
      </c>
      <c r="M26" s="76">
        <v>2145</v>
      </c>
      <c r="N26" s="75">
        <v>187.95</v>
      </c>
    </row>
    <row r="27" spans="1:14" ht="12">
      <c r="A27" s="76">
        <v>1350</v>
      </c>
      <c r="B27" s="75">
        <v>21</v>
      </c>
      <c r="D27" s="76">
        <v>1550</v>
      </c>
      <c r="E27" s="75">
        <v>63</v>
      </c>
      <c r="G27" s="76">
        <v>1750</v>
      </c>
      <c r="H27" s="75">
        <v>105</v>
      </c>
      <c r="J27" s="76">
        <v>1950</v>
      </c>
      <c r="K27" s="75">
        <v>147</v>
      </c>
      <c r="M27" s="76">
        <v>2150</v>
      </c>
      <c r="N27" s="75">
        <v>189</v>
      </c>
    </row>
    <row r="28" spans="1:14" ht="12">
      <c r="A28" s="76">
        <v>1355</v>
      </c>
      <c r="B28" s="75">
        <v>22.05</v>
      </c>
      <c r="D28" s="76">
        <v>1555</v>
      </c>
      <c r="E28" s="75">
        <v>64.05</v>
      </c>
      <c r="G28" s="76">
        <v>1755</v>
      </c>
      <c r="H28" s="75">
        <v>106.05</v>
      </c>
      <c r="J28" s="76">
        <v>1955</v>
      </c>
      <c r="K28" s="75">
        <v>148.05</v>
      </c>
      <c r="M28" s="76">
        <v>2155</v>
      </c>
      <c r="N28" s="75">
        <v>190.05</v>
      </c>
    </row>
    <row r="29" spans="1:14" ht="12">
      <c r="A29" s="76">
        <v>1360</v>
      </c>
      <c r="B29" s="75">
        <v>23.1</v>
      </c>
      <c r="D29" s="76">
        <v>1560</v>
      </c>
      <c r="E29" s="75">
        <v>65.1</v>
      </c>
      <c r="G29" s="76">
        <v>1760</v>
      </c>
      <c r="H29" s="75">
        <v>107.1</v>
      </c>
      <c r="J29" s="76">
        <v>1960</v>
      </c>
      <c r="K29" s="75">
        <v>149.1</v>
      </c>
      <c r="M29" s="76">
        <v>2160</v>
      </c>
      <c r="N29" s="75">
        <v>191.1</v>
      </c>
    </row>
    <row r="30" spans="1:14" ht="12">
      <c r="A30" s="76">
        <v>1365</v>
      </c>
      <c r="B30" s="75">
        <v>24.15</v>
      </c>
      <c r="D30" s="76">
        <v>1565</v>
      </c>
      <c r="E30" s="75">
        <v>66.15</v>
      </c>
      <c r="G30" s="76">
        <v>1765</v>
      </c>
      <c r="H30" s="75">
        <v>108.15</v>
      </c>
      <c r="J30" s="76">
        <v>1965</v>
      </c>
      <c r="K30" s="75">
        <v>150.15</v>
      </c>
      <c r="M30" s="76">
        <v>2165</v>
      </c>
      <c r="N30" s="75">
        <v>192.15</v>
      </c>
    </row>
    <row r="31" spans="1:14" ht="12">
      <c r="A31" s="76">
        <v>1370</v>
      </c>
      <c r="B31" s="75">
        <v>25.2</v>
      </c>
      <c r="D31" s="76">
        <v>1570</v>
      </c>
      <c r="E31" s="75">
        <v>67.2</v>
      </c>
      <c r="G31" s="76">
        <v>1770</v>
      </c>
      <c r="H31" s="75">
        <v>109.2</v>
      </c>
      <c r="J31" s="76">
        <v>1970</v>
      </c>
      <c r="K31" s="75">
        <v>151.2</v>
      </c>
      <c r="M31" s="76">
        <v>2170</v>
      </c>
      <c r="N31" s="75">
        <v>193.2</v>
      </c>
    </row>
    <row r="32" spans="1:14" ht="12">
      <c r="A32" s="76">
        <v>1375</v>
      </c>
      <c r="B32" s="75">
        <v>26.25</v>
      </c>
      <c r="D32" s="76">
        <v>1575</v>
      </c>
      <c r="E32" s="75">
        <v>68.25</v>
      </c>
      <c r="G32" s="76">
        <v>1775</v>
      </c>
      <c r="H32" s="75">
        <v>110.25</v>
      </c>
      <c r="J32" s="76">
        <v>1975</v>
      </c>
      <c r="K32" s="75">
        <v>152.25</v>
      </c>
      <c r="M32" s="76">
        <v>2175</v>
      </c>
      <c r="N32" s="75">
        <v>194.25</v>
      </c>
    </row>
    <row r="33" spans="1:14" ht="12">
      <c r="A33" s="76">
        <v>1380</v>
      </c>
      <c r="B33" s="75">
        <v>27.3</v>
      </c>
      <c r="D33" s="76">
        <v>1580</v>
      </c>
      <c r="E33" s="75">
        <v>69.3</v>
      </c>
      <c r="G33" s="76">
        <v>1780</v>
      </c>
      <c r="H33" s="75">
        <v>111.3</v>
      </c>
      <c r="J33" s="76">
        <v>1980</v>
      </c>
      <c r="K33" s="75">
        <v>153.3</v>
      </c>
      <c r="M33" s="76">
        <v>2180</v>
      </c>
      <c r="N33" s="75">
        <v>195.3</v>
      </c>
    </row>
    <row r="34" spans="1:14" ht="12">
      <c r="A34" s="76">
        <v>1385</v>
      </c>
      <c r="B34" s="75">
        <v>28.35</v>
      </c>
      <c r="D34" s="76">
        <v>1585</v>
      </c>
      <c r="E34" s="75">
        <v>70.35</v>
      </c>
      <c r="G34" s="76">
        <v>1785</v>
      </c>
      <c r="H34" s="75">
        <v>112.35</v>
      </c>
      <c r="J34" s="76">
        <v>1985</v>
      </c>
      <c r="K34" s="75">
        <v>154.35</v>
      </c>
      <c r="M34" s="76">
        <v>2185</v>
      </c>
      <c r="N34" s="75">
        <v>196.35</v>
      </c>
    </row>
    <row r="35" spans="1:14" ht="12">
      <c r="A35" s="76">
        <v>1390</v>
      </c>
      <c r="B35" s="75">
        <v>29.4</v>
      </c>
      <c r="D35" s="76">
        <v>1590</v>
      </c>
      <c r="E35" s="75">
        <v>71.4</v>
      </c>
      <c r="G35" s="76">
        <v>1790</v>
      </c>
      <c r="H35" s="75">
        <v>113.4</v>
      </c>
      <c r="J35" s="76">
        <v>1990</v>
      </c>
      <c r="K35" s="75">
        <v>155.4</v>
      </c>
      <c r="M35" s="76">
        <v>2190</v>
      </c>
      <c r="N35" s="75">
        <v>197.4</v>
      </c>
    </row>
    <row r="36" spans="1:14" ht="12">
      <c r="A36" s="76">
        <v>1395</v>
      </c>
      <c r="B36" s="75">
        <v>30.45</v>
      </c>
      <c r="D36" s="76">
        <v>1595</v>
      </c>
      <c r="E36" s="75">
        <v>72.45</v>
      </c>
      <c r="G36" s="76">
        <v>1795</v>
      </c>
      <c r="H36" s="75">
        <v>114.45</v>
      </c>
      <c r="J36" s="76">
        <v>1995</v>
      </c>
      <c r="K36" s="75">
        <v>156.45</v>
      </c>
      <c r="M36" s="76">
        <v>2195</v>
      </c>
      <c r="N36" s="75">
        <v>198.45</v>
      </c>
    </row>
    <row r="37" spans="1:14" ht="12">
      <c r="A37" s="76">
        <v>1400</v>
      </c>
      <c r="B37" s="75">
        <v>31.5</v>
      </c>
      <c r="D37" s="76">
        <v>1600</v>
      </c>
      <c r="E37" s="75">
        <v>73.5</v>
      </c>
      <c r="G37" s="76">
        <v>1800</v>
      </c>
      <c r="H37" s="75">
        <v>115.5</v>
      </c>
      <c r="J37" s="76">
        <v>2000</v>
      </c>
      <c r="K37" s="75">
        <v>157.5</v>
      </c>
      <c r="M37" s="76">
        <v>2200</v>
      </c>
      <c r="N37" s="75">
        <v>199.5</v>
      </c>
    </row>
    <row r="38" spans="1:14" ht="12">
      <c r="A38" s="76">
        <v>1405</v>
      </c>
      <c r="B38" s="75">
        <v>32.55</v>
      </c>
      <c r="D38" s="76">
        <v>1605</v>
      </c>
      <c r="E38" s="75">
        <v>74.55</v>
      </c>
      <c r="G38" s="76">
        <v>1805</v>
      </c>
      <c r="H38" s="75">
        <v>116.55</v>
      </c>
      <c r="J38" s="76">
        <v>2005</v>
      </c>
      <c r="K38" s="75">
        <v>158.55</v>
      </c>
      <c r="M38" s="76">
        <v>2205</v>
      </c>
      <c r="N38" s="75">
        <v>200.55</v>
      </c>
    </row>
    <row r="39" spans="1:14" ht="12">
      <c r="A39" s="76">
        <v>1410</v>
      </c>
      <c r="B39" s="75">
        <v>33.6</v>
      </c>
      <c r="D39" s="76">
        <v>1610</v>
      </c>
      <c r="E39" s="75">
        <v>75.6</v>
      </c>
      <c r="G39" s="76">
        <v>1810</v>
      </c>
      <c r="H39" s="75">
        <v>117.6</v>
      </c>
      <c r="J39" s="76">
        <v>2010</v>
      </c>
      <c r="K39" s="75">
        <v>159.6</v>
      </c>
      <c r="M39" s="76">
        <v>2210</v>
      </c>
      <c r="N39" s="75">
        <v>201.6</v>
      </c>
    </row>
    <row r="40" spans="1:14" ht="12">
      <c r="A40" s="76">
        <v>1415</v>
      </c>
      <c r="B40" s="75">
        <v>34.65</v>
      </c>
      <c r="D40" s="76">
        <v>1615</v>
      </c>
      <c r="E40" s="75">
        <v>76.65</v>
      </c>
      <c r="G40" s="76">
        <v>1815</v>
      </c>
      <c r="H40" s="75">
        <v>118.65</v>
      </c>
      <c r="J40" s="76">
        <v>2015</v>
      </c>
      <c r="K40" s="75">
        <v>160.65</v>
      </c>
      <c r="M40" s="76">
        <v>2215</v>
      </c>
      <c r="N40" s="75">
        <v>202.65</v>
      </c>
    </row>
    <row r="41" spans="1:14" ht="12">
      <c r="A41" s="76">
        <v>1420</v>
      </c>
      <c r="B41" s="75">
        <v>35.7</v>
      </c>
      <c r="D41" s="76">
        <v>1620</v>
      </c>
      <c r="E41" s="75">
        <v>77.7</v>
      </c>
      <c r="G41" s="76">
        <v>1820</v>
      </c>
      <c r="H41" s="75">
        <v>119.7</v>
      </c>
      <c r="J41" s="76">
        <v>2020</v>
      </c>
      <c r="K41" s="75">
        <v>161.7</v>
      </c>
      <c r="M41" s="76">
        <v>2220</v>
      </c>
      <c r="N41" s="75">
        <v>203.7</v>
      </c>
    </row>
    <row r="42" spans="1:14" ht="12">
      <c r="A42" s="76">
        <v>1425</v>
      </c>
      <c r="B42" s="75">
        <v>36.75</v>
      </c>
      <c r="D42" s="76">
        <v>1625</v>
      </c>
      <c r="E42" s="75">
        <v>78.75</v>
      </c>
      <c r="G42" s="76">
        <v>1825</v>
      </c>
      <c r="H42" s="75">
        <v>120.75</v>
      </c>
      <c r="J42" s="76">
        <v>2025</v>
      </c>
      <c r="K42" s="75">
        <v>162.75</v>
      </c>
      <c r="M42" s="76">
        <v>2225</v>
      </c>
      <c r="N42" s="75">
        <v>204.75</v>
      </c>
    </row>
    <row r="43" spans="1:14" ht="12">
      <c r="A43" s="76">
        <v>1430</v>
      </c>
      <c r="B43" s="75">
        <v>37.8</v>
      </c>
      <c r="D43" s="76">
        <v>1630</v>
      </c>
      <c r="E43" s="75">
        <v>79.8</v>
      </c>
      <c r="G43" s="76">
        <v>1830</v>
      </c>
      <c r="H43" s="75">
        <v>121.8</v>
      </c>
      <c r="J43" s="76">
        <v>2030</v>
      </c>
      <c r="K43" s="75">
        <v>163.8</v>
      </c>
      <c r="M43" s="76">
        <v>2230</v>
      </c>
      <c r="N43" s="75">
        <v>205.8</v>
      </c>
    </row>
    <row r="44" spans="1:14" ht="12">
      <c r="A44" s="76">
        <v>1435</v>
      </c>
      <c r="B44" s="75">
        <v>38.85</v>
      </c>
      <c r="D44" s="76">
        <v>1635</v>
      </c>
      <c r="E44" s="75">
        <v>80.85</v>
      </c>
      <c r="G44" s="76">
        <v>1835</v>
      </c>
      <c r="H44" s="75">
        <v>122.85</v>
      </c>
      <c r="J44" s="76">
        <v>2035</v>
      </c>
      <c r="K44" s="75">
        <v>164.85</v>
      </c>
      <c r="M44" s="76">
        <v>2235</v>
      </c>
      <c r="N44" s="75">
        <v>206.85</v>
      </c>
    </row>
    <row r="45" spans="1:14" ht="12">
      <c r="A45" s="94"/>
      <c r="B45" s="93"/>
      <c r="D45" s="94"/>
      <c r="E45" s="93"/>
      <c r="G45" s="94"/>
      <c r="H45" s="93"/>
      <c r="J45" s="94"/>
      <c r="K45" s="93"/>
      <c r="M45" s="94"/>
      <c r="N45" s="93"/>
    </row>
    <row r="46" spans="1:14" ht="12">
      <c r="A46" s="94"/>
      <c r="B46" s="93"/>
      <c r="D46" s="94"/>
      <c r="E46" s="93"/>
      <c r="G46" s="94"/>
      <c r="H46" s="93"/>
      <c r="J46" s="94"/>
      <c r="K46" s="93"/>
      <c r="M46" s="94"/>
      <c r="N46" s="93"/>
    </row>
    <row r="47" spans="1:14" s="91" customFormat="1" ht="15.75">
      <c r="A47" s="89" t="s">
        <v>171</v>
      </c>
      <c r="B47" s="88"/>
      <c r="C47" s="87"/>
      <c r="D47" s="87"/>
      <c r="E47" s="87"/>
      <c r="F47" s="87"/>
      <c r="G47" s="87"/>
      <c r="H47" s="87"/>
      <c r="I47" s="87"/>
      <c r="J47" s="87"/>
      <c r="K47" s="89"/>
      <c r="L47" s="92"/>
      <c r="N47" s="87"/>
    </row>
    <row r="48" spans="1:14" ht="7.5" customHeight="1">
      <c r="A48" s="90"/>
      <c r="B48" s="88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</row>
    <row r="49" spans="1:14" ht="39.75" customHeight="1">
      <c r="A49" s="85" t="s">
        <v>73</v>
      </c>
      <c r="B49" s="84" t="s">
        <v>72</v>
      </c>
      <c r="C49" s="86"/>
      <c r="D49" s="85" t="s">
        <v>73</v>
      </c>
      <c r="E49" s="84" t="s">
        <v>72</v>
      </c>
      <c r="F49" s="86"/>
      <c r="G49" s="85" t="s">
        <v>73</v>
      </c>
      <c r="H49" s="84" t="s">
        <v>72</v>
      </c>
      <c r="I49" s="86"/>
      <c r="J49" s="85" t="s">
        <v>73</v>
      </c>
      <c r="K49" s="84" t="s">
        <v>72</v>
      </c>
      <c r="L49" s="86"/>
      <c r="M49" s="85" t="s">
        <v>73</v>
      </c>
      <c r="N49" s="84" t="s">
        <v>72</v>
      </c>
    </row>
    <row r="50" spans="1:14" ht="12">
      <c r="A50" s="82" t="s">
        <v>71</v>
      </c>
      <c r="B50" s="83" t="s">
        <v>71</v>
      </c>
      <c r="D50" s="82" t="s">
        <v>71</v>
      </c>
      <c r="E50" s="81" t="s">
        <v>71</v>
      </c>
      <c r="G50" s="82" t="s">
        <v>71</v>
      </c>
      <c r="H50" s="81" t="s">
        <v>71</v>
      </c>
      <c r="J50" s="82" t="s">
        <v>71</v>
      </c>
      <c r="K50" s="81" t="s">
        <v>71</v>
      </c>
      <c r="M50" s="82" t="s">
        <v>71</v>
      </c>
      <c r="N50" s="81" t="s">
        <v>71</v>
      </c>
    </row>
    <row r="51" spans="1:14" ht="12">
      <c r="A51" s="79">
        <v>2240</v>
      </c>
      <c r="B51" s="75">
        <v>207.9</v>
      </c>
      <c r="C51" s="80"/>
      <c r="D51" s="76">
        <v>2440</v>
      </c>
      <c r="E51" s="75">
        <v>259.4</v>
      </c>
      <c r="F51" s="80"/>
      <c r="G51" s="76">
        <v>2640</v>
      </c>
      <c r="H51" s="75">
        <v>311.4</v>
      </c>
      <c r="I51" s="80"/>
      <c r="J51" s="76">
        <v>2840</v>
      </c>
      <c r="K51" s="75">
        <v>363.4</v>
      </c>
      <c r="L51" s="80"/>
      <c r="M51" s="76">
        <v>3040</v>
      </c>
      <c r="N51" s="75">
        <v>415.4</v>
      </c>
    </row>
    <row r="52" spans="1:14" ht="12">
      <c r="A52" s="76">
        <v>2245</v>
      </c>
      <c r="B52" s="75">
        <v>208.95</v>
      </c>
      <c r="D52" s="76">
        <v>2445</v>
      </c>
      <c r="E52" s="75">
        <v>260.7</v>
      </c>
      <c r="G52" s="76">
        <v>2645</v>
      </c>
      <c r="H52" s="75">
        <v>312.7</v>
      </c>
      <c r="J52" s="76">
        <v>2845</v>
      </c>
      <c r="K52" s="75">
        <v>364.7</v>
      </c>
      <c r="M52" s="76">
        <v>3045</v>
      </c>
      <c r="N52" s="75">
        <v>416.7</v>
      </c>
    </row>
    <row r="53" spans="1:14" ht="12">
      <c r="A53" s="76">
        <v>2250</v>
      </c>
      <c r="B53" s="75">
        <v>210</v>
      </c>
      <c r="D53" s="76">
        <v>2450</v>
      </c>
      <c r="E53" s="75">
        <v>262</v>
      </c>
      <c r="G53" s="76">
        <v>2650</v>
      </c>
      <c r="H53" s="75">
        <v>314</v>
      </c>
      <c r="J53" s="76">
        <v>2850</v>
      </c>
      <c r="K53" s="75">
        <v>366</v>
      </c>
      <c r="M53" s="76">
        <v>3050</v>
      </c>
      <c r="N53" s="75">
        <v>418</v>
      </c>
    </row>
    <row r="54" spans="1:14" ht="12">
      <c r="A54" s="76">
        <v>2255</v>
      </c>
      <c r="B54" s="75">
        <v>211.3</v>
      </c>
      <c r="D54" s="76">
        <v>2455</v>
      </c>
      <c r="E54" s="75">
        <v>263.3</v>
      </c>
      <c r="G54" s="76">
        <v>2655</v>
      </c>
      <c r="H54" s="75">
        <v>315.3</v>
      </c>
      <c r="J54" s="76">
        <v>2855</v>
      </c>
      <c r="K54" s="75">
        <v>367.3</v>
      </c>
      <c r="M54" s="76">
        <v>3055</v>
      </c>
      <c r="N54" s="75">
        <v>419.3</v>
      </c>
    </row>
    <row r="55" spans="1:14" ht="12">
      <c r="A55" s="76">
        <v>2260</v>
      </c>
      <c r="B55" s="75">
        <v>212.6</v>
      </c>
      <c r="D55" s="76">
        <v>2460</v>
      </c>
      <c r="E55" s="75">
        <v>264.6</v>
      </c>
      <c r="G55" s="76">
        <v>2660</v>
      </c>
      <c r="H55" s="75">
        <v>316.6</v>
      </c>
      <c r="J55" s="76">
        <v>2860</v>
      </c>
      <c r="K55" s="75">
        <v>368.6</v>
      </c>
      <c r="M55" s="76">
        <v>3060</v>
      </c>
      <c r="N55" s="75">
        <v>420.6</v>
      </c>
    </row>
    <row r="56" spans="1:14" ht="12">
      <c r="A56" s="76">
        <v>2265</v>
      </c>
      <c r="B56" s="75">
        <v>213.9</v>
      </c>
      <c r="D56" s="76">
        <v>2465</v>
      </c>
      <c r="E56" s="75">
        <v>265.9</v>
      </c>
      <c r="G56" s="76">
        <v>2665</v>
      </c>
      <c r="H56" s="75">
        <v>317.9</v>
      </c>
      <c r="J56" s="76">
        <v>2865</v>
      </c>
      <c r="K56" s="75">
        <v>369.9</v>
      </c>
      <c r="M56" s="76">
        <v>3065</v>
      </c>
      <c r="N56" s="75">
        <v>421.9</v>
      </c>
    </row>
    <row r="57" spans="1:14" ht="12">
      <c r="A57" s="76">
        <v>2270</v>
      </c>
      <c r="B57" s="75">
        <v>215.2</v>
      </c>
      <c r="D57" s="76">
        <v>2470</v>
      </c>
      <c r="E57" s="75">
        <v>267.2</v>
      </c>
      <c r="G57" s="76">
        <v>2670</v>
      </c>
      <c r="H57" s="75">
        <v>319.2</v>
      </c>
      <c r="J57" s="76">
        <v>2870</v>
      </c>
      <c r="K57" s="75">
        <v>371.2</v>
      </c>
      <c r="M57" s="76">
        <v>3070</v>
      </c>
      <c r="N57" s="75">
        <v>423.2</v>
      </c>
    </row>
    <row r="58" spans="1:14" ht="12">
      <c r="A58" s="76">
        <v>2275</v>
      </c>
      <c r="B58" s="75">
        <v>216.5</v>
      </c>
      <c r="D58" s="76">
        <v>2475</v>
      </c>
      <c r="E58" s="75">
        <v>268.5</v>
      </c>
      <c r="G58" s="76">
        <v>2675</v>
      </c>
      <c r="H58" s="75">
        <v>320.5</v>
      </c>
      <c r="J58" s="76">
        <v>2875</v>
      </c>
      <c r="K58" s="75">
        <v>372.5</v>
      </c>
      <c r="M58" s="76">
        <v>3075</v>
      </c>
      <c r="N58" s="75">
        <v>424.5</v>
      </c>
    </row>
    <row r="59" spans="1:14" ht="12">
      <c r="A59" s="76">
        <v>2280</v>
      </c>
      <c r="B59" s="75">
        <v>217.8</v>
      </c>
      <c r="D59" s="76">
        <v>2480</v>
      </c>
      <c r="E59" s="75">
        <v>269.8</v>
      </c>
      <c r="G59" s="76">
        <v>2680</v>
      </c>
      <c r="H59" s="75">
        <v>321.8</v>
      </c>
      <c r="J59" s="76">
        <v>2880</v>
      </c>
      <c r="K59" s="75">
        <v>373.8</v>
      </c>
      <c r="M59" s="76">
        <v>3080</v>
      </c>
      <c r="N59" s="75">
        <v>425.8</v>
      </c>
    </row>
    <row r="60" spans="1:14" ht="12">
      <c r="A60" s="76">
        <v>2285</v>
      </c>
      <c r="B60" s="75">
        <v>219.1</v>
      </c>
      <c r="D60" s="76">
        <v>2485</v>
      </c>
      <c r="E60" s="75">
        <v>271.1</v>
      </c>
      <c r="G60" s="76">
        <v>2685</v>
      </c>
      <c r="H60" s="75">
        <v>323.1</v>
      </c>
      <c r="J60" s="76">
        <v>2885</v>
      </c>
      <c r="K60" s="75">
        <v>375.1</v>
      </c>
      <c r="M60" s="76">
        <v>3085</v>
      </c>
      <c r="N60" s="75">
        <v>427.1</v>
      </c>
    </row>
    <row r="61" spans="1:14" ht="12">
      <c r="A61" s="76">
        <v>2290</v>
      </c>
      <c r="B61" s="75">
        <v>220.4</v>
      </c>
      <c r="D61" s="76">
        <v>2490</v>
      </c>
      <c r="E61" s="75">
        <v>272.4</v>
      </c>
      <c r="G61" s="76">
        <v>2690</v>
      </c>
      <c r="H61" s="75">
        <v>324.4</v>
      </c>
      <c r="J61" s="76">
        <v>2890</v>
      </c>
      <c r="K61" s="75">
        <v>376.4</v>
      </c>
      <c r="M61" s="76">
        <v>3090</v>
      </c>
      <c r="N61" s="75">
        <v>428.4</v>
      </c>
    </row>
    <row r="62" spans="1:14" ht="12">
      <c r="A62" s="76">
        <v>2295</v>
      </c>
      <c r="B62" s="75">
        <v>221.7</v>
      </c>
      <c r="D62" s="76">
        <v>2495</v>
      </c>
      <c r="E62" s="75">
        <v>273.7</v>
      </c>
      <c r="G62" s="76">
        <v>2695</v>
      </c>
      <c r="H62" s="75">
        <v>325.7</v>
      </c>
      <c r="J62" s="76">
        <v>2895</v>
      </c>
      <c r="K62" s="75">
        <v>377.7</v>
      </c>
      <c r="M62" s="76">
        <v>3095</v>
      </c>
      <c r="N62" s="75">
        <v>429.7</v>
      </c>
    </row>
    <row r="63" spans="1:14" ht="12">
      <c r="A63" s="76">
        <v>2300</v>
      </c>
      <c r="B63" s="75">
        <v>223</v>
      </c>
      <c r="D63" s="76">
        <v>2500</v>
      </c>
      <c r="E63" s="75">
        <v>275</v>
      </c>
      <c r="G63" s="76">
        <v>2700</v>
      </c>
      <c r="H63" s="75">
        <v>327</v>
      </c>
      <c r="J63" s="76">
        <v>2900</v>
      </c>
      <c r="K63" s="75">
        <v>379</v>
      </c>
      <c r="M63" s="76">
        <v>3100</v>
      </c>
      <c r="N63" s="75">
        <v>431</v>
      </c>
    </row>
    <row r="64" spans="1:14" ht="12">
      <c r="A64" s="76">
        <v>2305</v>
      </c>
      <c r="B64" s="75">
        <v>224.3</v>
      </c>
      <c r="D64" s="76">
        <v>2505</v>
      </c>
      <c r="E64" s="75">
        <v>276.3</v>
      </c>
      <c r="G64" s="76">
        <v>2705</v>
      </c>
      <c r="H64" s="75">
        <v>328.3</v>
      </c>
      <c r="J64" s="76">
        <v>2905</v>
      </c>
      <c r="K64" s="75">
        <v>380.3</v>
      </c>
      <c r="M64" s="76">
        <v>3105</v>
      </c>
      <c r="N64" s="75">
        <v>432.3</v>
      </c>
    </row>
    <row r="65" spans="1:14" ht="12">
      <c r="A65" s="76">
        <v>2310</v>
      </c>
      <c r="B65" s="75">
        <v>225.6</v>
      </c>
      <c r="D65" s="76">
        <v>2510</v>
      </c>
      <c r="E65" s="75">
        <v>277.6</v>
      </c>
      <c r="G65" s="76">
        <v>2710</v>
      </c>
      <c r="H65" s="75">
        <v>329.6</v>
      </c>
      <c r="J65" s="76">
        <v>2910</v>
      </c>
      <c r="K65" s="75">
        <v>381.6</v>
      </c>
      <c r="M65" s="76">
        <v>3110</v>
      </c>
      <c r="N65" s="75">
        <v>433.6</v>
      </c>
    </row>
    <row r="66" spans="1:14" ht="12">
      <c r="A66" s="76">
        <v>2315</v>
      </c>
      <c r="B66" s="75">
        <v>226.9</v>
      </c>
      <c r="D66" s="76">
        <v>2515</v>
      </c>
      <c r="E66" s="75">
        <v>278.9</v>
      </c>
      <c r="G66" s="76">
        <v>2715</v>
      </c>
      <c r="H66" s="75">
        <v>330.9</v>
      </c>
      <c r="J66" s="76">
        <v>2915</v>
      </c>
      <c r="K66" s="75">
        <v>382.9</v>
      </c>
      <c r="M66" s="76">
        <v>3115</v>
      </c>
      <c r="N66" s="75">
        <v>434.9</v>
      </c>
    </row>
    <row r="67" spans="1:14" ht="12">
      <c r="A67" s="76">
        <v>2320</v>
      </c>
      <c r="B67" s="75">
        <v>228.2</v>
      </c>
      <c r="D67" s="76">
        <v>2520</v>
      </c>
      <c r="E67" s="75">
        <v>280.2</v>
      </c>
      <c r="G67" s="76">
        <v>2720</v>
      </c>
      <c r="H67" s="75">
        <v>332.2</v>
      </c>
      <c r="J67" s="76">
        <v>2920</v>
      </c>
      <c r="K67" s="75">
        <v>384.2</v>
      </c>
      <c r="M67" s="76">
        <v>3120</v>
      </c>
      <c r="N67" s="75">
        <v>436.2</v>
      </c>
    </row>
    <row r="68" spans="1:14" ht="12">
      <c r="A68" s="76">
        <v>2325</v>
      </c>
      <c r="B68" s="75">
        <v>229.5</v>
      </c>
      <c r="D68" s="76">
        <v>2525</v>
      </c>
      <c r="E68" s="75">
        <v>281.5</v>
      </c>
      <c r="G68" s="76">
        <v>2725</v>
      </c>
      <c r="H68" s="75">
        <v>333.5</v>
      </c>
      <c r="J68" s="76">
        <v>2925</v>
      </c>
      <c r="K68" s="75">
        <v>385.5</v>
      </c>
      <c r="M68" s="76">
        <v>3125</v>
      </c>
      <c r="N68" s="75">
        <v>437.5</v>
      </c>
    </row>
    <row r="69" spans="1:14" ht="12">
      <c r="A69" s="76">
        <v>2330</v>
      </c>
      <c r="B69" s="75">
        <v>230.8</v>
      </c>
      <c r="D69" s="76">
        <v>2530</v>
      </c>
      <c r="E69" s="75">
        <v>282.8</v>
      </c>
      <c r="G69" s="76">
        <v>2730</v>
      </c>
      <c r="H69" s="75">
        <v>334.8</v>
      </c>
      <c r="J69" s="76">
        <v>2930</v>
      </c>
      <c r="K69" s="75">
        <v>386.8</v>
      </c>
      <c r="M69" s="76">
        <v>3130</v>
      </c>
      <c r="N69" s="75">
        <v>438.8</v>
      </c>
    </row>
    <row r="70" spans="1:14" ht="12">
      <c r="A70" s="76">
        <v>2335</v>
      </c>
      <c r="B70" s="75">
        <v>232.1</v>
      </c>
      <c r="D70" s="76">
        <v>2535</v>
      </c>
      <c r="E70" s="75">
        <v>284.1</v>
      </c>
      <c r="G70" s="76">
        <v>2735</v>
      </c>
      <c r="H70" s="75">
        <v>336.1</v>
      </c>
      <c r="J70" s="76">
        <v>2935</v>
      </c>
      <c r="K70" s="75">
        <v>388.1</v>
      </c>
      <c r="M70" s="76">
        <v>3135</v>
      </c>
      <c r="N70" s="75">
        <v>440.1</v>
      </c>
    </row>
    <row r="71" spans="1:14" ht="12">
      <c r="A71" s="76">
        <v>2340</v>
      </c>
      <c r="B71" s="75">
        <v>233.4</v>
      </c>
      <c r="D71" s="76">
        <v>2540</v>
      </c>
      <c r="E71" s="75">
        <v>285.4</v>
      </c>
      <c r="G71" s="76">
        <v>2740</v>
      </c>
      <c r="H71" s="75">
        <v>337.4</v>
      </c>
      <c r="J71" s="76">
        <v>2940</v>
      </c>
      <c r="K71" s="75">
        <v>389.4</v>
      </c>
      <c r="M71" s="76">
        <v>3140</v>
      </c>
      <c r="N71" s="75">
        <v>441.4</v>
      </c>
    </row>
    <row r="72" spans="1:14" ht="12">
      <c r="A72" s="76">
        <v>2345</v>
      </c>
      <c r="B72" s="75">
        <v>234.7</v>
      </c>
      <c r="D72" s="76">
        <v>2545</v>
      </c>
      <c r="E72" s="75">
        <v>286.7</v>
      </c>
      <c r="G72" s="76">
        <v>2745</v>
      </c>
      <c r="H72" s="75">
        <v>338.7</v>
      </c>
      <c r="J72" s="76">
        <v>2945</v>
      </c>
      <c r="K72" s="75">
        <v>390.7</v>
      </c>
      <c r="M72" s="76">
        <v>3145</v>
      </c>
      <c r="N72" s="75">
        <v>442.7</v>
      </c>
    </row>
    <row r="73" spans="1:14" ht="12">
      <c r="A73" s="76">
        <v>2350</v>
      </c>
      <c r="B73" s="75">
        <v>236</v>
      </c>
      <c r="D73" s="76">
        <v>2550</v>
      </c>
      <c r="E73" s="75">
        <v>288</v>
      </c>
      <c r="G73" s="76">
        <v>2750</v>
      </c>
      <c r="H73" s="75">
        <v>340</v>
      </c>
      <c r="J73" s="76">
        <v>2950</v>
      </c>
      <c r="K73" s="75">
        <v>392</v>
      </c>
      <c r="M73" s="76">
        <v>3150</v>
      </c>
      <c r="N73" s="75">
        <v>444</v>
      </c>
    </row>
    <row r="74" spans="1:14" ht="12">
      <c r="A74" s="76">
        <v>2355</v>
      </c>
      <c r="B74" s="75">
        <v>237.3</v>
      </c>
      <c r="D74" s="76">
        <v>2555</v>
      </c>
      <c r="E74" s="75">
        <v>289.3</v>
      </c>
      <c r="G74" s="76">
        <v>2755</v>
      </c>
      <c r="H74" s="75">
        <v>341.3</v>
      </c>
      <c r="J74" s="76">
        <v>2955</v>
      </c>
      <c r="K74" s="75">
        <v>393.3</v>
      </c>
      <c r="M74" s="76">
        <v>3155</v>
      </c>
      <c r="N74" s="75">
        <v>445.3</v>
      </c>
    </row>
    <row r="75" spans="1:14" ht="12">
      <c r="A75" s="76">
        <v>2360</v>
      </c>
      <c r="B75" s="75">
        <v>238.6</v>
      </c>
      <c r="D75" s="76">
        <v>2560</v>
      </c>
      <c r="E75" s="75">
        <v>290.6</v>
      </c>
      <c r="G75" s="76">
        <v>2760</v>
      </c>
      <c r="H75" s="75">
        <v>342.6</v>
      </c>
      <c r="J75" s="76">
        <v>2960</v>
      </c>
      <c r="K75" s="75">
        <v>394.6</v>
      </c>
      <c r="M75" s="76">
        <v>3160</v>
      </c>
      <c r="N75" s="75">
        <v>446.6</v>
      </c>
    </row>
    <row r="76" spans="1:14" ht="12">
      <c r="A76" s="76">
        <v>2365</v>
      </c>
      <c r="B76" s="75">
        <v>239.9</v>
      </c>
      <c r="D76" s="76">
        <v>2565</v>
      </c>
      <c r="E76" s="75">
        <v>291.9</v>
      </c>
      <c r="G76" s="76">
        <v>2765</v>
      </c>
      <c r="H76" s="75">
        <v>343.9</v>
      </c>
      <c r="J76" s="76">
        <v>2965</v>
      </c>
      <c r="K76" s="75">
        <v>395.9</v>
      </c>
      <c r="M76" s="76">
        <v>3165</v>
      </c>
      <c r="N76" s="75">
        <v>447.9</v>
      </c>
    </row>
    <row r="77" spans="1:14" ht="12">
      <c r="A77" s="76">
        <v>2370</v>
      </c>
      <c r="B77" s="75">
        <v>241.2</v>
      </c>
      <c r="D77" s="76">
        <v>2570</v>
      </c>
      <c r="E77" s="75">
        <v>293.2</v>
      </c>
      <c r="G77" s="76">
        <v>2770</v>
      </c>
      <c r="H77" s="75">
        <v>345.2</v>
      </c>
      <c r="J77" s="76">
        <v>2970</v>
      </c>
      <c r="K77" s="75">
        <v>397.2</v>
      </c>
      <c r="M77" s="76">
        <v>3170</v>
      </c>
      <c r="N77" s="75">
        <v>449.2</v>
      </c>
    </row>
    <row r="78" spans="1:14" ht="12">
      <c r="A78" s="76">
        <v>2375</v>
      </c>
      <c r="B78" s="75">
        <v>242.5</v>
      </c>
      <c r="D78" s="76">
        <v>2575</v>
      </c>
      <c r="E78" s="75">
        <v>294.5</v>
      </c>
      <c r="G78" s="76">
        <v>2775</v>
      </c>
      <c r="H78" s="75">
        <v>346.5</v>
      </c>
      <c r="J78" s="76">
        <v>2975</v>
      </c>
      <c r="K78" s="75">
        <v>398.5</v>
      </c>
      <c r="M78" s="76">
        <v>3175</v>
      </c>
      <c r="N78" s="75">
        <v>450.5</v>
      </c>
    </row>
    <row r="79" spans="1:14" ht="12">
      <c r="A79" s="76">
        <v>2380</v>
      </c>
      <c r="B79" s="75">
        <v>243.8</v>
      </c>
      <c r="D79" s="76">
        <v>2580</v>
      </c>
      <c r="E79" s="75">
        <v>295.8</v>
      </c>
      <c r="G79" s="76">
        <v>2780</v>
      </c>
      <c r="H79" s="75">
        <v>347.8</v>
      </c>
      <c r="J79" s="76">
        <v>2980</v>
      </c>
      <c r="K79" s="75">
        <v>399.8</v>
      </c>
      <c r="M79" s="76">
        <v>3180</v>
      </c>
      <c r="N79" s="75">
        <v>451.8</v>
      </c>
    </row>
    <row r="80" spans="1:14" ht="12">
      <c r="A80" s="76">
        <v>2385</v>
      </c>
      <c r="B80" s="75">
        <v>245.1</v>
      </c>
      <c r="D80" s="76">
        <v>2585</v>
      </c>
      <c r="E80" s="75">
        <v>297.1</v>
      </c>
      <c r="G80" s="76">
        <v>2785</v>
      </c>
      <c r="H80" s="75">
        <v>349.1</v>
      </c>
      <c r="J80" s="76">
        <v>2985</v>
      </c>
      <c r="K80" s="75">
        <v>401.1</v>
      </c>
      <c r="M80" s="76">
        <v>3185</v>
      </c>
      <c r="N80" s="75">
        <v>453.1</v>
      </c>
    </row>
    <row r="81" spans="1:14" ht="12">
      <c r="A81" s="76">
        <v>2390</v>
      </c>
      <c r="B81" s="75">
        <v>246.4</v>
      </c>
      <c r="D81" s="76">
        <v>2590</v>
      </c>
      <c r="E81" s="75">
        <v>298.4</v>
      </c>
      <c r="G81" s="76">
        <v>2790</v>
      </c>
      <c r="H81" s="75">
        <v>350.4</v>
      </c>
      <c r="J81" s="76">
        <v>2990</v>
      </c>
      <c r="K81" s="75">
        <v>402.4</v>
      </c>
      <c r="M81" s="76">
        <v>3190</v>
      </c>
      <c r="N81" s="75">
        <v>454.4</v>
      </c>
    </row>
    <row r="82" spans="1:14" ht="12">
      <c r="A82" s="76">
        <v>2395</v>
      </c>
      <c r="B82" s="75">
        <v>247.7</v>
      </c>
      <c r="D82" s="76">
        <v>2595</v>
      </c>
      <c r="E82" s="75">
        <v>299.7</v>
      </c>
      <c r="G82" s="76">
        <v>2795</v>
      </c>
      <c r="H82" s="75">
        <v>351.7</v>
      </c>
      <c r="J82" s="76">
        <v>2995</v>
      </c>
      <c r="K82" s="75">
        <v>403.7</v>
      </c>
      <c r="M82" s="76">
        <v>3195</v>
      </c>
      <c r="N82" s="75">
        <v>455.7</v>
      </c>
    </row>
    <row r="83" spans="1:14" ht="12">
      <c r="A83" s="76">
        <v>2400</v>
      </c>
      <c r="B83" s="75">
        <v>249</v>
      </c>
      <c r="D83" s="76">
        <v>2600</v>
      </c>
      <c r="E83" s="75">
        <v>301</v>
      </c>
      <c r="G83" s="76">
        <v>2800</v>
      </c>
      <c r="H83" s="75">
        <v>353</v>
      </c>
      <c r="J83" s="76">
        <v>3000</v>
      </c>
      <c r="K83" s="75">
        <v>405</v>
      </c>
      <c r="M83" s="76">
        <v>3200</v>
      </c>
      <c r="N83" s="75">
        <v>457</v>
      </c>
    </row>
    <row r="84" spans="1:14" ht="12">
      <c r="A84" s="76">
        <v>2405</v>
      </c>
      <c r="B84" s="75">
        <v>250.3</v>
      </c>
      <c r="D84" s="76">
        <v>2605</v>
      </c>
      <c r="E84" s="75">
        <v>302.3</v>
      </c>
      <c r="G84" s="76">
        <v>2805</v>
      </c>
      <c r="H84" s="75">
        <v>354.3</v>
      </c>
      <c r="J84" s="76">
        <v>3005</v>
      </c>
      <c r="K84" s="75">
        <v>406.3</v>
      </c>
      <c r="M84" s="76">
        <v>3205</v>
      </c>
      <c r="N84" s="75">
        <v>458.3</v>
      </c>
    </row>
    <row r="85" spans="1:14" ht="12">
      <c r="A85" s="76">
        <v>2410</v>
      </c>
      <c r="B85" s="75">
        <v>251.6</v>
      </c>
      <c r="D85" s="76">
        <v>2610</v>
      </c>
      <c r="E85" s="75">
        <v>303.6</v>
      </c>
      <c r="G85" s="76">
        <v>2810</v>
      </c>
      <c r="H85" s="75">
        <v>355.6</v>
      </c>
      <c r="J85" s="76">
        <v>3010</v>
      </c>
      <c r="K85" s="75">
        <v>407.6</v>
      </c>
      <c r="M85" s="76">
        <v>3210</v>
      </c>
      <c r="N85" s="75">
        <v>459.6</v>
      </c>
    </row>
    <row r="86" spans="1:14" ht="12">
      <c r="A86" s="76">
        <v>2415</v>
      </c>
      <c r="B86" s="75">
        <v>252.9</v>
      </c>
      <c r="D86" s="76">
        <v>2615</v>
      </c>
      <c r="E86" s="75">
        <v>304.9</v>
      </c>
      <c r="G86" s="76">
        <v>2815</v>
      </c>
      <c r="H86" s="75">
        <v>356.9</v>
      </c>
      <c r="J86" s="76">
        <v>3015</v>
      </c>
      <c r="K86" s="75">
        <v>408.9</v>
      </c>
      <c r="M86" s="76">
        <v>3215</v>
      </c>
      <c r="N86" s="75">
        <v>460.9</v>
      </c>
    </row>
    <row r="87" spans="1:14" ht="12">
      <c r="A87" s="76">
        <v>2420</v>
      </c>
      <c r="B87" s="75">
        <v>254.2</v>
      </c>
      <c r="D87" s="76">
        <v>2620</v>
      </c>
      <c r="E87" s="75">
        <v>306.2</v>
      </c>
      <c r="G87" s="76">
        <v>2820</v>
      </c>
      <c r="H87" s="75">
        <v>358.2</v>
      </c>
      <c r="J87" s="76">
        <v>3020</v>
      </c>
      <c r="K87" s="75">
        <v>410.2</v>
      </c>
      <c r="M87" s="76">
        <v>3220</v>
      </c>
      <c r="N87" s="75">
        <v>462.2</v>
      </c>
    </row>
    <row r="88" spans="1:14" ht="12">
      <c r="A88" s="76">
        <v>2425</v>
      </c>
      <c r="B88" s="75">
        <v>255.5</v>
      </c>
      <c r="D88" s="76">
        <v>2625</v>
      </c>
      <c r="E88" s="75">
        <v>307.5</v>
      </c>
      <c r="G88" s="76">
        <v>2825</v>
      </c>
      <c r="H88" s="75">
        <v>359.5</v>
      </c>
      <c r="J88" s="76">
        <v>3025</v>
      </c>
      <c r="K88" s="75">
        <v>411.5</v>
      </c>
      <c r="M88" s="76">
        <v>3225</v>
      </c>
      <c r="N88" s="75">
        <v>463.5</v>
      </c>
    </row>
    <row r="89" spans="1:14" ht="12">
      <c r="A89" s="76">
        <v>2430</v>
      </c>
      <c r="B89" s="75">
        <v>256.8</v>
      </c>
      <c r="D89" s="76">
        <v>2630</v>
      </c>
      <c r="E89" s="75">
        <v>308.8</v>
      </c>
      <c r="G89" s="76">
        <v>2830</v>
      </c>
      <c r="H89" s="75">
        <v>360.8</v>
      </c>
      <c r="J89" s="76">
        <v>3030</v>
      </c>
      <c r="K89" s="75">
        <v>412.8</v>
      </c>
      <c r="M89" s="76">
        <v>3230</v>
      </c>
      <c r="N89" s="75">
        <v>464.8</v>
      </c>
    </row>
    <row r="90" spans="1:14" ht="12">
      <c r="A90" s="76">
        <v>2435</v>
      </c>
      <c r="B90" s="75">
        <v>258.1</v>
      </c>
      <c r="D90" s="76">
        <v>2635</v>
      </c>
      <c r="E90" s="75">
        <v>310.1</v>
      </c>
      <c r="G90" s="76">
        <v>2835</v>
      </c>
      <c r="H90" s="75">
        <v>362.1</v>
      </c>
      <c r="J90" s="76">
        <v>3035</v>
      </c>
      <c r="K90" s="75">
        <v>414.1</v>
      </c>
      <c r="M90" s="76">
        <v>3235</v>
      </c>
      <c r="N90" s="75">
        <v>466.1</v>
      </c>
    </row>
    <row r="91" spans="1:14" ht="12">
      <c r="A91" s="94"/>
      <c r="B91" s="93"/>
      <c r="D91" s="94"/>
      <c r="E91" s="93"/>
      <c r="G91" s="94"/>
      <c r="H91" s="93"/>
      <c r="J91" s="94"/>
      <c r="K91" s="93"/>
      <c r="M91" s="94"/>
      <c r="N91" s="93"/>
    </row>
    <row r="92" spans="1:14" ht="12">
      <c r="A92" s="94"/>
      <c r="B92" s="93"/>
      <c r="D92" s="94"/>
      <c r="E92" s="93"/>
      <c r="G92" s="94"/>
      <c r="H92" s="93"/>
      <c r="J92" s="94"/>
      <c r="K92" s="93"/>
      <c r="M92" s="94"/>
      <c r="N92" s="93"/>
    </row>
    <row r="93" spans="1:14" s="91" customFormat="1" ht="15.75">
      <c r="A93" s="89" t="s">
        <v>171</v>
      </c>
      <c r="B93" s="88"/>
      <c r="C93" s="87"/>
      <c r="D93" s="87"/>
      <c r="E93" s="87"/>
      <c r="F93" s="87"/>
      <c r="G93" s="87"/>
      <c r="H93" s="87"/>
      <c r="I93" s="87"/>
      <c r="J93" s="87"/>
      <c r="K93" s="89"/>
      <c r="L93" s="92"/>
      <c r="N93" s="87"/>
    </row>
    <row r="94" spans="1:14" ht="7.5" customHeight="1">
      <c r="A94" s="90"/>
      <c r="B94" s="88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</row>
    <row r="95" spans="1:14" ht="40.5" customHeight="1">
      <c r="A95" s="85" t="s">
        <v>73</v>
      </c>
      <c r="B95" s="84" t="s">
        <v>72</v>
      </c>
      <c r="C95" s="86"/>
      <c r="D95" s="85" t="s">
        <v>73</v>
      </c>
      <c r="E95" s="84" t="s">
        <v>72</v>
      </c>
      <c r="F95" s="86"/>
      <c r="G95" s="85" t="s">
        <v>73</v>
      </c>
      <c r="H95" s="84" t="s">
        <v>72</v>
      </c>
      <c r="I95" s="86"/>
      <c r="J95" s="85" t="s">
        <v>73</v>
      </c>
      <c r="K95" s="84" t="s">
        <v>72</v>
      </c>
      <c r="L95" s="86"/>
      <c r="M95" s="85" t="s">
        <v>73</v>
      </c>
      <c r="N95" s="84" t="s">
        <v>72</v>
      </c>
    </row>
    <row r="96" spans="1:14" ht="12">
      <c r="A96" s="82" t="s">
        <v>71</v>
      </c>
      <c r="B96" s="83" t="s">
        <v>71</v>
      </c>
      <c r="D96" s="82" t="s">
        <v>71</v>
      </c>
      <c r="E96" s="81" t="s">
        <v>71</v>
      </c>
      <c r="G96" s="82" t="s">
        <v>71</v>
      </c>
      <c r="H96" s="81" t="s">
        <v>71</v>
      </c>
      <c r="J96" s="82" t="s">
        <v>71</v>
      </c>
      <c r="K96" s="81" t="s">
        <v>71</v>
      </c>
      <c r="M96" s="82" t="s">
        <v>71</v>
      </c>
      <c r="N96" s="81" t="s">
        <v>71</v>
      </c>
    </row>
    <row r="97" spans="1:14" ht="12">
      <c r="A97" s="79">
        <v>3240</v>
      </c>
      <c r="B97" s="75">
        <v>467.4</v>
      </c>
      <c r="C97" s="80"/>
      <c r="D97" s="76">
        <v>3440</v>
      </c>
      <c r="E97" s="75">
        <v>519.4</v>
      </c>
      <c r="F97" s="80"/>
      <c r="G97" s="76">
        <v>3640</v>
      </c>
      <c r="H97" s="75">
        <v>571.4</v>
      </c>
      <c r="I97" s="80"/>
      <c r="J97" s="76">
        <v>3840</v>
      </c>
      <c r="K97" s="75">
        <v>623.4</v>
      </c>
      <c r="L97" s="80"/>
      <c r="M97" s="76">
        <v>4040</v>
      </c>
      <c r="N97" s="75">
        <v>675.4</v>
      </c>
    </row>
    <row r="98" spans="1:14" ht="12">
      <c r="A98" s="76">
        <v>3245</v>
      </c>
      <c r="B98" s="75">
        <v>468.7</v>
      </c>
      <c r="D98" s="76">
        <v>3445</v>
      </c>
      <c r="E98" s="75">
        <v>520.7</v>
      </c>
      <c r="G98" s="76">
        <v>3645</v>
      </c>
      <c r="H98" s="75">
        <v>572.7</v>
      </c>
      <c r="J98" s="76">
        <v>3845</v>
      </c>
      <c r="K98" s="75">
        <v>624.7</v>
      </c>
      <c r="M98" s="76">
        <v>4045</v>
      </c>
      <c r="N98" s="75">
        <v>676.7</v>
      </c>
    </row>
    <row r="99" spans="1:14" ht="12">
      <c r="A99" s="76">
        <v>3250</v>
      </c>
      <c r="B99" s="75">
        <v>470</v>
      </c>
      <c r="D99" s="76">
        <v>3450</v>
      </c>
      <c r="E99" s="75">
        <v>522</v>
      </c>
      <c r="G99" s="76">
        <v>3650</v>
      </c>
      <c r="H99" s="75">
        <v>574</v>
      </c>
      <c r="J99" s="76">
        <v>3850</v>
      </c>
      <c r="K99" s="75">
        <v>626</v>
      </c>
      <c r="M99" s="76">
        <v>4050</v>
      </c>
      <c r="N99" s="75">
        <v>678</v>
      </c>
    </row>
    <row r="100" spans="1:14" ht="12">
      <c r="A100" s="76">
        <v>3255</v>
      </c>
      <c r="B100" s="75">
        <v>471.3</v>
      </c>
      <c r="D100" s="76">
        <v>3455</v>
      </c>
      <c r="E100" s="75">
        <v>523.3</v>
      </c>
      <c r="G100" s="76">
        <v>3655</v>
      </c>
      <c r="H100" s="75">
        <v>575.3</v>
      </c>
      <c r="J100" s="76">
        <v>3855</v>
      </c>
      <c r="K100" s="75">
        <v>627.3</v>
      </c>
      <c r="M100" s="76">
        <v>4055</v>
      </c>
      <c r="N100" s="75">
        <v>679.3</v>
      </c>
    </row>
    <row r="101" spans="1:14" ht="12">
      <c r="A101" s="76">
        <v>3260</v>
      </c>
      <c r="B101" s="75">
        <v>472.6</v>
      </c>
      <c r="D101" s="76">
        <v>3460</v>
      </c>
      <c r="E101" s="75">
        <v>524.6</v>
      </c>
      <c r="G101" s="76">
        <v>3660</v>
      </c>
      <c r="H101" s="75">
        <v>576.6</v>
      </c>
      <c r="J101" s="76">
        <v>3860</v>
      </c>
      <c r="K101" s="75">
        <v>628.6</v>
      </c>
      <c r="M101" s="76">
        <v>4060</v>
      </c>
      <c r="N101" s="75">
        <v>680.6</v>
      </c>
    </row>
    <row r="102" spans="1:14" ht="12">
      <c r="A102" s="76">
        <v>3265</v>
      </c>
      <c r="B102" s="75">
        <v>473.9</v>
      </c>
      <c r="D102" s="76">
        <v>3465</v>
      </c>
      <c r="E102" s="75">
        <v>525.9</v>
      </c>
      <c r="G102" s="76">
        <v>3665</v>
      </c>
      <c r="H102" s="75">
        <v>577.9</v>
      </c>
      <c r="J102" s="76">
        <v>3865</v>
      </c>
      <c r="K102" s="75">
        <v>629.9</v>
      </c>
      <c r="M102" s="76">
        <v>4065</v>
      </c>
      <c r="N102" s="75">
        <v>681.9</v>
      </c>
    </row>
    <row r="103" spans="1:14" ht="12">
      <c r="A103" s="76">
        <v>3270</v>
      </c>
      <c r="B103" s="75">
        <v>475.2</v>
      </c>
      <c r="D103" s="76">
        <v>3470</v>
      </c>
      <c r="E103" s="75">
        <v>527.2</v>
      </c>
      <c r="G103" s="76">
        <v>3670</v>
      </c>
      <c r="H103" s="75">
        <v>579.2</v>
      </c>
      <c r="J103" s="76">
        <v>3870</v>
      </c>
      <c r="K103" s="75">
        <v>631.2</v>
      </c>
      <c r="M103" s="76">
        <v>4070</v>
      </c>
      <c r="N103" s="75">
        <v>683.2</v>
      </c>
    </row>
    <row r="104" spans="1:14" ht="12">
      <c r="A104" s="76">
        <v>3275</v>
      </c>
      <c r="B104" s="75">
        <v>476.5</v>
      </c>
      <c r="D104" s="76">
        <v>3475</v>
      </c>
      <c r="E104" s="75">
        <v>528.5</v>
      </c>
      <c r="G104" s="76">
        <v>3675</v>
      </c>
      <c r="H104" s="75">
        <v>580.5</v>
      </c>
      <c r="J104" s="76">
        <v>3875</v>
      </c>
      <c r="K104" s="75">
        <v>632.5</v>
      </c>
      <c r="M104" s="76">
        <v>4075</v>
      </c>
      <c r="N104" s="75">
        <v>684.5</v>
      </c>
    </row>
    <row r="105" spans="1:14" ht="12">
      <c r="A105" s="76">
        <v>3280</v>
      </c>
      <c r="B105" s="75">
        <v>477.8</v>
      </c>
      <c r="D105" s="76">
        <v>3480</v>
      </c>
      <c r="E105" s="75">
        <v>529.8</v>
      </c>
      <c r="G105" s="76">
        <v>3680</v>
      </c>
      <c r="H105" s="75">
        <v>581.8</v>
      </c>
      <c r="J105" s="76">
        <v>3880</v>
      </c>
      <c r="K105" s="75">
        <v>633.8</v>
      </c>
      <c r="M105" s="76">
        <v>4080</v>
      </c>
      <c r="N105" s="75">
        <v>685.8</v>
      </c>
    </row>
    <row r="106" spans="1:14" ht="12">
      <c r="A106" s="76">
        <v>3285</v>
      </c>
      <c r="B106" s="75">
        <v>479.1</v>
      </c>
      <c r="D106" s="76">
        <v>3485</v>
      </c>
      <c r="E106" s="75">
        <v>531.1</v>
      </c>
      <c r="G106" s="76">
        <v>3685</v>
      </c>
      <c r="H106" s="75">
        <v>583.1</v>
      </c>
      <c r="J106" s="76">
        <v>3885</v>
      </c>
      <c r="K106" s="75">
        <v>635.1</v>
      </c>
      <c r="M106" s="76">
        <v>4085</v>
      </c>
      <c r="N106" s="75">
        <v>687.1</v>
      </c>
    </row>
    <row r="107" spans="1:14" ht="12">
      <c r="A107" s="76">
        <v>3290</v>
      </c>
      <c r="B107" s="75">
        <v>480.4</v>
      </c>
      <c r="D107" s="76">
        <v>3490</v>
      </c>
      <c r="E107" s="75">
        <v>532.4</v>
      </c>
      <c r="G107" s="76">
        <v>3690</v>
      </c>
      <c r="H107" s="75">
        <v>584.4</v>
      </c>
      <c r="J107" s="76">
        <v>3890</v>
      </c>
      <c r="K107" s="75">
        <v>636.4</v>
      </c>
      <c r="M107" s="76">
        <v>4090</v>
      </c>
      <c r="N107" s="75">
        <v>688.4</v>
      </c>
    </row>
    <row r="108" spans="1:14" ht="12">
      <c r="A108" s="76">
        <v>3295</v>
      </c>
      <c r="B108" s="75">
        <v>481.7</v>
      </c>
      <c r="D108" s="76">
        <v>3495</v>
      </c>
      <c r="E108" s="75">
        <v>533.7</v>
      </c>
      <c r="G108" s="76">
        <v>3695</v>
      </c>
      <c r="H108" s="75">
        <v>585.7</v>
      </c>
      <c r="J108" s="76">
        <v>3895</v>
      </c>
      <c r="K108" s="75">
        <v>637.7</v>
      </c>
      <c r="M108" s="76">
        <v>4095</v>
      </c>
      <c r="N108" s="75">
        <v>689.7</v>
      </c>
    </row>
    <row r="109" spans="1:14" ht="12">
      <c r="A109" s="76">
        <v>3300</v>
      </c>
      <c r="B109" s="75">
        <v>483</v>
      </c>
      <c r="D109" s="76">
        <v>3500</v>
      </c>
      <c r="E109" s="75">
        <v>535</v>
      </c>
      <c r="G109" s="76">
        <v>3700</v>
      </c>
      <c r="H109" s="75">
        <v>587</v>
      </c>
      <c r="J109" s="76">
        <v>3900</v>
      </c>
      <c r="K109" s="75">
        <v>639</v>
      </c>
      <c r="M109" s="76">
        <v>4100</v>
      </c>
      <c r="N109" s="75">
        <v>691</v>
      </c>
    </row>
    <row r="110" spans="1:14" ht="12">
      <c r="A110" s="76">
        <v>3305</v>
      </c>
      <c r="B110" s="75">
        <v>484.3</v>
      </c>
      <c r="D110" s="76">
        <v>3505</v>
      </c>
      <c r="E110" s="75">
        <v>536.3</v>
      </c>
      <c r="G110" s="76">
        <v>3705</v>
      </c>
      <c r="H110" s="75">
        <v>588.3</v>
      </c>
      <c r="J110" s="76">
        <v>3905</v>
      </c>
      <c r="K110" s="75">
        <v>640.3</v>
      </c>
      <c r="M110" s="76">
        <v>4105</v>
      </c>
      <c r="N110" s="75">
        <v>692.3</v>
      </c>
    </row>
    <row r="111" spans="1:14" ht="12">
      <c r="A111" s="76">
        <v>3310</v>
      </c>
      <c r="B111" s="75">
        <v>485.6</v>
      </c>
      <c r="D111" s="76">
        <v>3510</v>
      </c>
      <c r="E111" s="75">
        <v>537.6</v>
      </c>
      <c r="G111" s="76">
        <v>3710</v>
      </c>
      <c r="H111" s="75">
        <v>589.6</v>
      </c>
      <c r="J111" s="76">
        <v>3910</v>
      </c>
      <c r="K111" s="75">
        <v>641.6</v>
      </c>
      <c r="M111" s="76">
        <v>4110</v>
      </c>
      <c r="N111" s="75">
        <v>693.6</v>
      </c>
    </row>
    <row r="112" spans="1:14" ht="12">
      <c r="A112" s="76">
        <v>3315</v>
      </c>
      <c r="B112" s="75">
        <v>486.9</v>
      </c>
      <c r="D112" s="76">
        <v>3515</v>
      </c>
      <c r="E112" s="75">
        <v>538.9</v>
      </c>
      <c r="G112" s="76">
        <v>3715</v>
      </c>
      <c r="H112" s="75">
        <v>590.9</v>
      </c>
      <c r="J112" s="76">
        <v>3915</v>
      </c>
      <c r="K112" s="75">
        <v>642.9</v>
      </c>
      <c r="M112" s="76">
        <v>4115</v>
      </c>
      <c r="N112" s="75">
        <v>694.9</v>
      </c>
    </row>
    <row r="113" spans="1:14" ht="12">
      <c r="A113" s="76">
        <v>3320</v>
      </c>
      <c r="B113" s="75">
        <v>488.2</v>
      </c>
      <c r="D113" s="76">
        <v>3520</v>
      </c>
      <c r="E113" s="75">
        <v>540.2</v>
      </c>
      <c r="G113" s="76">
        <v>3720</v>
      </c>
      <c r="H113" s="75">
        <v>592.2</v>
      </c>
      <c r="J113" s="76">
        <v>3920</v>
      </c>
      <c r="K113" s="75">
        <v>644.2</v>
      </c>
      <c r="M113" s="76">
        <v>4120</v>
      </c>
      <c r="N113" s="75">
        <v>696.2</v>
      </c>
    </row>
    <row r="114" spans="1:14" ht="12">
      <c r="A114" s="76">
        <v>3325</v>
      </c>
      <c r="B114" s="75">
        <v>489.5</v>
      </c>
      <c r="D114" s="76">
        <v>3525</v>
      </c>
      <c r="E114" s="75">
        <v>541.5</v>
      </c>
      <c r="G114" s="76">
        <v>3725</v>
      </c>
      <c r="H114" s="75">
        <v>593.5</v>
      </c>
      <c r="J114" s="76">
        <v>3925</v>
      </c>
      <c r="K114" s="75">
        <v>645.5</v>
      </c>
      <c r="M114" s="76">
        <v>4125</v>
      </c>
      <c r="N114" s="75">
        <v>697.5</v>
      </c>
    </row>
    <row r="115" spans="1:14" ht="12">
      <c r="A115" s="76">
        <v>3330</v>
      </c>
      <c r="B115" s="75">
        <v>490.8</v>
      </c>
      <c r="D115" s="76">
        <v>3530</v>
      </c>
      <c r="E115" s="75">
        <v>542.8</v>
      </c>
      <c r="G115" s="76">
        <v>3730</v>
      </c>
      <c r="H115" s="75">
        <v>594.8</v>
      </c>
      <c r="J115" s="76">
        <v>3930</v>
      </c>
      <c r="K115" s="75">
        <v>646.8</v>
      </c>
      <c r="M115" s="76">
        <v>4130</v>
      </c>
      <c r="N115" s="75">
        <v>698.8</v>
      </c>
    </row>
    <row r="116" spans="1:14" ht="12">
      <c r="A116" s="76">
        <v>3335</v>
      </c>
      <c r="B116" s="75">
        <v>492.1</v>
      </c>
      <c r="D116" s="76">
        <v>3535</v>
      </c>
      <c r="E116" s="75">
        <v>544.1</v>
      </c>
      <c r="G116" s="76">
        <v>3735</v>
      </c>
      <c r="H116" s="75">
        <v>596.1</v>
      </c>
      <c r="J116" s="76">
        <v>3935</v>
      </c>
      <c r="K116" s="75">
        <v>648.1</v>
      </c>
      <c r="M116" s="76">
        <v>4135</v>
      </c>
      <c r="N116" s="75">
        <v>700.1</v>
      </c>
    </row>
    <row r="117" spans="1:14" ht="12">
      <c r="A117" s="76">
        <v>3340</v>
      </c>
      <c r="B117" s="75">
        <v>493.4</v>
      </c>
      <c r="D117" s="76">
        <v>3540</v>
      </c>
      <c r="E117" s="75">
        <v>545.4</v>
      </c>
      <c r="G117" s="76">
        <v>3740</v>
      </c>
      <c r="H117" s="75">
        <v>597.4</v>
      </c>
      <c r="J117" s="76">
        <v>3940</v>
      </c>
      <c r="K117" s="75">
        <v>649.4</v>
      </c>
      <c r="M117" s="76">
        <v>4140</v>
      </c>
      <c r="N117" s="75">
        <v>701.4</v>
      </c>
    </row>
    <row r="118" spans="1:14" ht="12">
      <c r="A118" s="76">
        <v>3345</v>
      </c>
      <c r="B118" s="75">
        <v>494.7</v>
      </c>
      <c r="D118" s="76">
        <v>3545</v>
      </c>
      <c r="E118" s="75">
        <v>546.7</v>
      </c>
      <c r="G118" s="76">
        <v>3745</v>
      </c>
      <c r="H118" s="75">
        <v>598.7</v>
      </c>
      <c r="J118" s="76">
        <v>3945</v>
      </c>
      <c r="K118" s="75">
        <v>650.7</v>
      </c>
      <c r="M118" s="76">
        <v>4145</v>
      </c>
      <c r="N118" s="75">
        <v>702.7</v>
      </c>
    </row>
    <row r="119" spans="1:14" ht="12">
      <c r="A119" s="76">
        <v>3350</v>
      </c>
      <c r="B119" s="75">
        <v>496</v>
      </c>
      <c r="D119" s="76">
        <v>3550</v>
      </c>
      <c r="E119" s="75">
        <v>548</v>
      </c>
      <c r="G119" s="76">
        <v>3750</v>
      </c>
      <c r="H119" s="75">
        <v>600</v>
      </c>
      <c r="J119" s="76">
        <v>3950</v>
      </c>
      <c r="K119" s="75">
        <v>652</v>
      </c>
      <c r="M119" s="76">
        <v>4150</v>
      </c>
      <c r="N119" s="75">
        <v>704</v>
      </c>
    </row>
    <row r="120" spans="1:14" ht="12">
      <c r="A120" s="76">
        <v>3355</v>
      </c>
      <c r="B120" s="75">
        <v>497.3</v>
      </c>
      <c r="D120" s="76">
        <v>3555</v>
      </c>
      <c r="E120" s="75">
        <v>549.3</v>
      </c>
      <c r="G120" s="76">
        <v>3755</v>
      </c>
      <c r="H120" s="75">
        <v>601.3</v>
      </c>
      <c r="J120" s="76">
        <v>3955</v>
      </c>
      <c r="K120" s="75">
        <v>653.3</v>
      </c>
      <c r="M120" s="76">
        <v>4155</v>
      </c>
      <c r="N120" s="75">
        <v>705.3</v>
      </c>
    </row>
    <row r="121" spans="1:14" ht="12">
      <c r="A121" s="76">
        <v>3360</v>
      </c>
      <c r="B121" s="75">
        <v>498.6</v>
      </c>
      <c r="D121" s="76">
        <v>3560</v>
      </c>
      <c r="E121" s="75">
        <v>550.6</v>
      </c>
      <c r="G121" s="76">
        <v>3760</v>
      </c>
      <c r="H121" s="75">
        <v>602.6</v>
      </c>
      <c r="J121" s="76">
        <v>3960</v>
      </c>
      <c r="K121" s="75">
        <v>654.6</v>
      </c>
      <c r="M121" s="76">
        <v>4160</v>
      </c>
      <c r="N121" s="75">
        <v>706.6</v>
      </c>
    </row>
    <row r="122" spans="1:14" ht="12">
      <c r="A122" s="76">
        <v>3365</v>
      </c>
      <c r="B122" s="75">
        <v>499.9</v>
      </c>
      <c r="D122" s="76">
        <v>3565</v>
      </c>
      <c r="E122" s="75">
        <v>551.9</v>
      </c>
      <c r="G122" s="76">
        <v>3765</v>
      </c>
      <c r="H122" s="75">
        <v>603.9</v>
      </c>
      <c r="J122" s="76">
        <v>3965</v>
      </c>
      <c r="K122" s="75">
        <v>655.9</v>
      </c>
      <c r="M122" s="76">
        <v>4165</v>
      </c>
      <c r="N122" s="75">
        <v>707.9</v>
      </c>
    </row>
    <row r="123" spans="1:14" ht="12">
      <c r="A123" s="76">
        <v>3370</v>
      </c>
      <c r="B123" s="75">
        <v>501.2</v>
      </c>
      <c r="D123" s="76">
        <v>3570</v>
      </c>
      <c r="E123" s="75">
        <v>553.2</v>
      </c>
      <c r="G123" s="76">
        <v>3770</v>
      </c>
      <c r="H123" s="75">
        <v>605.2</v>
      </c>
      <c r="J123" s="76">
        <v>3970</v>
      </c>
      <c r="K123" s="75">
        <v>657.2</v>
      </c>
      <c r="M123" s="76">
        <v>4170</v>
      </c>
      <c r="N123" s="75">
        <v>709.2</v>
      </c>
    </row>
    <row r="124" spans="1:14" ht="12">
      <c r="A124" s="76">
        <v>3375</v>
      </c>
      <c r="B124" s="75">
        <v>502.5</v>
      </c>
      <c r="D124" s="76">
        <v>3575</v>
      </c>
      <c r="E124" s="75">
        <v>554.5</v>
      </c>
      <c r="G124" s="76">
        <v>3775</v>
      </c>
      <c r="H124" s="75">
        <v>606.5</v>
      </c>
      <c r="J124" s="76">
        <v>3975</v>
      </c>
      <c r="K124" s="75">
        <v>658.5</v>
      </c>
      <c r="M124" s="76">
        <v>4175</v>
      </c>
      <c r="N124" s="75">
        <v>710.5</v>
      </c>
    </row>
    <row r="125" spans="1:14" ht="12">
      <c r="A125" s="76">
        <v>3380</v>
      </c>
      <c r="B125" s="75">
        <v>503.8</v>
      </c>
      <c r="D125" s="76">
        <v>3580</v>
      </c>
      <c r="E125" s="75">
        <v>555.8</v>
      </c>
      <c r="G125" s="76">
        <v>3780</v>
      </c>
      <c r="H125" s="75">
        <v>607.8</v>
      </c>
      <c r="J125" s="76">
        <v>3980</v>
      </c>
      <c r="K125" s="75">
        <v>659.8</v>
      </c>
      <c r="M125" s="76">
        <v>4180</v>
      </c>
      <c r="N125" s="75">
        <v>711.8</v>
      </c>
    </row>
    <row r="126" spans="1:14" ht="12">
      <c r="A126" s="76">
        <v>3385</v>
      </c>
      <c r="B126" s="75">
        <v>505.1</v>
      </c>
      <c r="D126" s="76">
        <v>3585</v>
      </c>
      <c r="E126" s="75">
        <v>557.1</v>
      </c>
      <c r="G126" s="76">
        <v>3785</v>
      </c>
      <c r="H126" s="75">
        <v>609.1</v>
      </c>
      <c r="J126" s="76">
        <v>3985</v>
      </c>
      <c r="K126" s="75">
        <v>661.1</v>
      </c>
      <c r="M126" s="76">
        <v>4185</v>
      </c>
      <c r="N126" s="75">
        <v>713.1</v>
      </c>
    </row>
    <row r="127" spans="1:14" ht="12">
      <c r="A127" s="76">
        <v>3390</v>
      </c>
      <c r="B127" s="75">
        <v>506.4</v>
      </c>
      <c r="D127" s="76">
        <v>3590</v>
      </c>
      <c r="E127" s="75">
        <v>558.4</v>
      </c>
      <c r="G127" s="76">
        <v>3790</v>
      </c>
      <c r="H127" s="75">
        <v>610.4</v>
      </c>
      <c r="J127" s="76">
        <v>3990</v>
      </c>
      <c r="K127" s="75">
        <v>662.4</v>
      </c>
      <c r="M127" s="76">
        <v>4190</v>
      </c>
      <c r="N127" s="75">
        <v>714.4</v>
      </c>
    </row>
    <row r="128" spans="1:14" ht="12">
      <c r="A128" s="76">
        <v>3395</v>
      </c>
      <c r="B128" s="75">
        <v>507.7</v>
      </c>
      <c r="D128" s="76">
        <v>3595</v>
      </c>
      <c r="E128" s="75">
        <v>559.7</v>
      </c>
      <c r="G128" s="76">
        <v>3795</v>
      </c>
      <c r="H128" s="75">
        <v>611.7</v>
      </c>
      <c r="J128" s="76">
        <v>3995</v>
      </c>
      <c r="K128" s="75">
        <v>663.7</v>
      </c>
      <c r="M128" s="76">
        <v>4195</v>
      </c>
      <c r="N128" s="75">
        <v>715.7</v>
      </c>
    </row>
    <row r="129" spans="1:14" ht="12">
      <c r="A129" s="76">
        <v>3400</v>
      </c>
      <c r="B129" s="75">
        <v>509</v>
      </c>
      <c r="D129" s="76">
        <v>3600</v>
      </c>
      <c r="E129" s="75">
        <v>561</v>
      </c>
      <c r="G129" s="76">
        <v>3800</v>
      </c>
      <c r="H129" s="75">
        <v>613</v>
      </c>
      <c r="J129" s="76">
        <v>4000</v>
      </c>
      <c r="K129" s="75">
        <v>665</v>
      </c>
      <c r="M129" s="76">
        <v>4200</v>
      </c>
      <c r="N129" s="75">
        <v>717</v>
      </c>
    </row>
    <row r="130" spans="1:14" ht="12">
      <c r="A130" s="76">
        <v>3405</v>
      </c>
      <c r="B130" s="75">
        <v>510.3</v>
      </c>
      <c r="D130" s="76">
        <v>3605</v>
      </c>
      <c r="E130" s="75">
        <v>562.3</v>
      </c>
      <c r="G130" s="76">
        <v>3805</v>
      </c>
      <c r="H130" s="75">
        <v>614.3</v>
      </c>
      <c r="J130" s="76">
        <v>4005</v>
      </c>
      <c r="K130" s="75">
        <v>666.3</v>
      </c>
      <c r="M130" s="76">
        <v>4205</v>
      </c>
      <c r="N130" s="75">
        <v>718.3</v>
      </c>
    </row>
    <row r="131" spans="1:14" ht="12">
      <c r="A131" s="76">
        <v>3410</v>
      </c>
      <c r="B131" s="75">
        <v>511.6</v>
      </c>
      <c r="D131" s="76">
        <v>3610</v>
      </c>
      <c r="E131" s="75">
        <v>563.6</v>
      </c>
      <c r="G131" s="76">
        <v>3810</v>
      </c>
      <c r="H131" s="75">
        <v>615.6</v>
      </c>
      <c r="J131" s="76">
        <v>4010</v>
      </c>
      <c r="K131" s="75">
        <v>667.6</v>
      </c>
      <c r="M131" s="76">
        <v>4210</v>
      </c>
      <c r="N131" s="75">
        <v>719.6</v>
      </c>
    </row>
    <row r="132" spans="1:14" ht="12">
      <c r="A132" s="76">
        <v>3415</v>
      </c>
      <c r="B132" s="75">
        <v>512.9</v>
      </c>
      <c r="D132" s="76">
        <v>3615</v>
      </c>
      <c r="E132" s="75">
        <v>564.9</v>
      </c>
      <c r="G132" s="76">
        <v>3815</v>
      </c>
      <c r="H132" s="75">
        <v>616.9</v>
      </c>
      <c r="J132" s="76">
        <v>4015</v>
      </c>
      <c r="K132" s="75">
        <v>668.9</v>
      </c>
      <c r="M132" s="76">
        <v>4215</v>
      </c>
      <c r="N132" s="75">
        <v>720.9</v>
      </c>
    </row>
    <row r="133" spans="1:14" ht="12">
      <c r="A133" s="76">
        <v>3420</v>
      </c>
      <c r="B133" s="75">
        <v>514.2</v>
      </c>
      <c r="D133" s="76">
        <v>3620</v>
      </c>
      <c r="E133" s="75">
        <v>566.2</v>
      </c>
      <c r="G133" s="76">
        <v>3820</v>
      </c>
      <c r="H133" s="75">
        <v>618.2</v>
      </c>
      <c r="J133" s="76">
        <v>4020</v>
      </c>
      <c r="K133" s="75">
        <v>670.2</v>
      </c>
      <c r="M133" s="76">
        <v>4220</v>
      </c>
      <c r="N133" s="75">
        <v>722.2</v>
      </c>
    </row>
    <row r="134" spans="1:14" ht="12">
      <c r="A134" s="76">
        <v>3425</v>
      </c>
      <c r="B134" s="75">
        <v>515.5</v>
      </c>
      <c r="D134" s="76">
        <v>3625</v>
      </c>
      <c r="E134" s="75">
        <v>567.5</v>
      </c>
      <c r="G134" s="76">
        <v>3825</v>
      </c>
      <c r="H134" s="75">
        <v>619.5</v>
      </c>
      <c r="J134" s="76">
        <v>4025</v>
      </c>
      <c r="K134" s="75">
        <v>671.5</v>
      </c>
      <c r="M134" s="76">
        <v>4225</v>
      </c>
      <c r="N134" s="75">
        <v>723.5</v>
      </c>
    </row>
    <row r="135" spans="1:14" ht="12">
      <c r="A135" s="76">
        <v>3430</v>
      </c>
      <c r="B135" s="75">
        <v>516.8</v>
      </c>
      <c r="D135" s="76">
        <v>3630</v>
      </c>
      <c r="E135" s="75">
        <v>568.8</v>
      </c>
      <c r="G135" s="76">
        <v>3830</v>
      </c>
      <c r="H135" s="75">
        <v>620.8</v>
      </c>
      <c r="J135" s="76">
        <v>4030</v>
      </c>
      <c r="K135" s="75">
        <v>672.8</v>
      </c>
      <c r="M135" s="76">
        <v>4230</v>
      </c>
      <c r="N135" s="75">
        <v>724.8</v>
      </c>
    </row>
    <row r="136" spans="1:14" ht="12">
      <c r="A136" s="76">
        <v>3435</v>
      </c>
      <c r="B136" s="75">
        <v>518.1</v>
      </c>
      <c r="D136" s="76">
        <v>3635</v>
      </c>
      <c r="E136" s="75">
        <v>570.1</v>
      </c>
      <c r="G136" s="76">
        <v>3835</v>
      </c>
      <c r="H136" s="75">
        <v>622.1</v>
      </c>
      <c r="J136" s="76">
        <v>4035</v>
      </c>
      <c r="K136" s="75">
        <v>674.1</v>
      </c>
      <c r="M136" s="76">
        <v>4235</v>
      </c>
      <c r="N136" s="75">
        <v>726.1</v>
      </c>
    </row>
    <row r="139" spans="1:5" ht="15.75">
      <c r="A139" s="89" t="s">
        <v>172</v>
      </c>
      <c r="B139" s="88"/>
      <c r="C139" s="87"/>
      <c r="D139" s="87"/>
      <c r="E139" s="87"/>
    </row>
    <row r="141" spans="1:14" ht="36.75">
      <c r="A141" s="85" t="s">
        <v>73</v>
      </c>
      <c r="B141" s="84" t="s">
        <v>72</v>
      </c>
      <c r="D141" s="85" t="s">
        <v>73</v>
      </c>
      <c r="E141" s="84" t="s">
        <v>72</v>
      </c>
      <c r="F141" s="86"/>
      <c r="G141" s="85" t="s">
        <v>73</v>
      </c>
      <c r="H141" s="84" t="s">
        <v>72</v>
      </c>
      <c r="I141" s="86"/>
      <c r="J141" s="85" t="s">
        <v>73</v>
      </c>
      <c r="K141" s="84" t="s">
        <v>72</v>
      </c>
      <c r="L141" s="86"/>
      <c r="M141" s="85" t="s">
        <v>73</v>
      </c>
      <c r="N141" s="84" t="s">
        <v>72</v>
      </c>
    </row>
    <row r="142" spans="1:14" ht="12">
      <c r="A142" s="82" t="s">
        <v>71</v>
      </c>
      <c r="B142" s="83" t="s">
        <v>71</v>
      </c>
      <c r="D142" s="82" t="s">
        <v>71</v>
      </c>
      <c r="E142" s="81" t="s">
        <v>71</v>
      </c>
      <c r="G142" s="82" t="s">
        <v>71</v>
      </c>
      <c r="H142" s="81" t="s">
        <v>71</v>
      </c>
      <c r="J142" s="82" t="s">
        <v>71</v>
      </c>
      <c r="K142" s="81" t="s">
        <v>71</v>
      </c>
      <c r="M142" s="82" t="s">
        <v>71</v>
      </c>
      <c r="N142" s="81" t="s">
        <v>71</v>
      </c>
    </row>
    <row r="143" spans="1:14" ht="12">
      <c r="A143" s="79">
        <v>4240</v>
      </c>
      <c r="B143" s="75">
        <v>727.4</v>
      </c>
      <c r="D143" s="76">
        <v>4440</v>
      </c>
      <c r="E143" s="75">
        <v>779.4</v>
      </c>
      <c r="F143" s="80"/>
      <c r="G143" s="76">
        <v>4640</v>
      </c>
      <c r="H143" s="75">
        <v>831.4</v>
      </c>
      <c r="I143" s="80"/>
      <c r="J143" s="76">
        <v>4840</v>
      </c>
      <c r="K143" s="75">
        <v>883.4</v>
      </c>
      <c r="L143" s="80"/>
      <c r="M143" s="76">
        <v>5040</v>
      </c>
      <c r="N143" s="75">
        <v>935.4</v>
      </c>
    </row>
    <row r="144" spans="1:14" ht="12">
      <c r="A144" s="76">
        <v>4245</v>
      </c>
      <c r="B144" s="75">
        <v>728.7</v>
      </c>
      <c r="D144" s="76">
        <v>4445</v>
      </c>
      <c r="E144" s="75">
        <v>780.7</v>
      </c>
      <c r="G144" s="76">
        <v>4645</v>
      </c>
      <c r="H144" s="75">
        <v>832.7</v>
      </c>
      <c r="J144" s="76">
        <v>4845</v>
      </c>
      <c r="K144" s="75">
        <v>884.7</v>
      </c>
      <c r="M144" s="76">
        <v>5045</v>
      </c>
      <c r="N144" s="75">
        <v>936.7</v>
      </c>
    </row>
    <row r="145" spans="1:14" ht="12">
      <c r="A145" s="79">
        <v>4250</v>
      </c>
      <c r="B145" s="75">
        <v>730</v>
      </c>
      <c r="D145" s="76">
        <v>4450</v>
      </c>
      <c r="E145" s="75">
        <v>782</v>
      </c>
      <c r="G145" s="76">
        <v>4650</v>
      </c>
      <c r="H145" s="75">
        <v>834</v>
      </c>
      <c r="J145" s="76">
        <v>4850</v>
      </c>
      <c r="K145" s="75">
        <v>886</v>
      </c>
      <c r="M145" s="76">
        <v>5050</v>
      </c>
      <c r="N145" s="75">
        <v>938</v>
      </c>
    </row>
    <row r="146" spans="1:14" ht="12">
      <c r="A146" s="76">
        <v>4255</v>
      </c>
      <c r="B146" s="75">
        <v>731.3</v>
      </c>
      <c r="D146" s="76">
        <v>4455</v>
      </c>
      <c r="E146" s="75">
        <v>783.3</v>
      </c>
      <c r="G146" s="76">
        <v>4655</v>
      </c>
      <c r="H146" s="75">
        <v>835.3</v>
      </c>
      <c r="J146" s="76">
        <v>4855</v>
      </c>
      <c r="K146" s="75">
        <v>887.3</v>
      </c>
      <c r="M146" s="76">
        <v>5055</v>
      </c>
      <c r="N146" s="75">
        <v>939.3</v>
      </c>
    </row>
    <row r="147" spans="1:14" ht="12">
      <c r="A147" s="79">
        <v>4260</v>
      </c>
      <c r="B147" s="75">
        <v>732.6</v>
      </c>
      <c r="D147" s="76">
        <v>4460</v>
      </c>
      <c r="E147" s="75">
        <v>784.6</v>
      </c>
      <c r="G147" s="76">
        <v>4660</v>
      </c>
      <c r="H147" s="75">
        <v>836.6</v>
      </c>
      <c r="J147" s="76">
        <v>4860</v>
      </c>
      <c r="K147" s="75">
        <v>888.6</v>
      </c>
      <c r="M147" s="76">
        <v>5060</v>
      </c>
      <c r="N147" s="75">
        <v>940.6</v>
      </c>
    </row>
    <row r="148" spans="1:14" ht="12">
      <c r="A148" s="76">
        <v>4265</v>
      </c>
      <c r="B148" s="75">
        <v>733.9</v>
      </c>
      <c r="D148" s="76">
        <v>4465</v>
      </c>
      <c r="E148" s="75">
        <v>785.9</v>
      </c>
      <c r="G148" s="76">
        <v>4665</v>
      </c>
      <c r="H148" s="75">
        <v>837.9</v>
      </c>
      <c r="J148" s="76">
        <v>4865</v>
      </c>
      <c r="K148" s="75">
        <v>889.9</v>
      </c>
      <c r="M148" s="76">
        <v>5065</v>
      </c>
      <c r="N148" s="75">
        <v>941.9</v>
      </c>
    </row>
    <row r="149" spans="1:14" ht="12">
      <c r="A149" s="79">
        <v>4270</v>
      </c>
      <c r="B149" s="75">
        <v>735.2</v>
      </c>
      <c r="D149" s="76">
        <v>4470</v>
      </c>
      <c r="E149" s="75">
        <v>787.2</v>
      </c>
      <c r="G149" s="76">
        <v>4670</v>
      </c>
      <c r="H149" s="75">
        <v>839.2</v>
      </c>
      <c r="J149" s="76">
        <v>4870</v>
      </c>
      <c r="K149" s="75">
        <v>891.2</v>
      </c>
      <c r="M149" s="76">
        <v>5070</v>
      </c>
      <c r="N149" s="75">
        <v>943.2</v>
      </c>
    </row>
    <row r="150" spans="1:14" ht="12">
      <c r="A150" s="76">
        <v>4275</v>
      </c>
      <c r="B150" s="75">
        <v>736.5</v>
      </c>
      <c r="D150" s="76">
        <v>4475</v>
      </c>
      <c r="E150" s="75">
        <v>788.5</v>
      </c>
      <c r="G150" s="76">
        <v>4675</v>
      </c>
      <c r="H150" s="75">
        <v>840.5</v>
      </c>
      <c r="J150" s="76">
        <v>4875</v>
      </c>
      <c r="K150" s="75">
        <v>892.5</v>
      </c>
      <c r="M150" s="76">
        <v>5075</v>
      </c>
      <c r="N150" s="75">
        <v>944.5</v>
      </c>
    </row>
    <row r="151" spans="1:14" ht="12">
      <c r="A151" s="79">
        <v>4280</v>
      </c>
      <c r="B151" s="75">
        <v>737.800000000001</v>
      </c>
      <c r="D151" s="76">
        <v>4480</v>
      </c>
      <c r="E151" s="75">
        <v>789.800000000001</v>
      </c>
      <c r="G151" s="76">
        <v>4680</v>
      </c>
      <c r="H151" s="75">
        <v>841.800000000001</v>
      </c>
      <c r="J151" s="76">
        <v>4880</v>
      </c>
      <c r="K151" s="75">
        <v>893.800000000001</v>
      </c>
      <c r="M151" s="76">
        <v>5080</v>
      </c>
      <c r="N151" s="75">
        <v>945.800000000001</v>
      </c>
    </row>
    <row r="152" spans="1:14" ht="12">
      <c r="A152" s="76">
        <v>4285</v>
      </c>
      <c r="B152" s="75">
        <v>739.100000000001</v>
      </c>
      <c r="D152" s="76">
        <v>4485</v>
      </c>
      <c r="E152" s="75">
        <v>791.100000000001</v>
      </c>
      <c r="G152" s="76">
        <v>4685</v>
      </c>
      <c r="H152" s="75">
        <v>843.100000000001</v>
      </c>
      <c r="J152" s="76">
        <v>4885</v>
      </c>
      <c r="K152" s="75">
        <v>895.100000000001</v>
      </c>
      <c r="M152" s="76">
        <v>5085</v>
      </c>
      <c r="N152" s="75">
        <v>947.100000000001</v>
      </c>
    </row>
    <row r="153" spans="1:14" ht="12">
      <c r="A153" s="79">
        <v>4290</v>
      </c>
      <c r="B153" s="75">
        <v>740.400000000001</v>
      </c>
      <c r="D153" s="76">
        <v>4490</v>
      </c>
      <c r="E153" s="75">
        <v>792.400000000001</v>
      </c>
      <c r="G153" s="76">
        <v>4690</v>
      </c>
      <c r="H153" s="75">
        <v>844.400000000001</v>
      </c>
      <c r="J153" s="76">
        <v>4890</v>
      </c>
      <c r="K153" s="75">
        <v>896.400000000001</v>
      </c>
      <c r="M153" s="76">
        <v>5090</v>
      </c>
      <c r="N153" s="75">
        <v>948.400000000001</v>
      </c>
    </row>
    <row r="154" spans="1:14" ht="12">
      <c r="A154" s="76">
        <v>4295</v>
      </c>
      <c r="B154" s="75">
        <v>741.700000000001</v>
      </c>
      <c r="D154" s="76">
        <v>4495</v>
      </c>
      <c r="E154" s="75">
        <v>793.700000000001</v>
      </c>
      <c r="G154" s="76">
        <v>4695</v>
      </c>
      <c r="H154" s="75">
        <v>845.700000000001</v>
      </c>
      <c r="J154" s="76">
        <v>4895</v>
      </c>
      <c r="K154" s="75">
        <v>897.700000000001</v>
      </c>
      <c r="M154" s="76">
        <v>5095</v>
      </c>
      <c r="N154" s="75">
        <v>949.700000000001</v>
      </c>
    </row>
    <row r="155" spans="1:14" ht="12">
      <c r="A155" s="79">
        <v>4300</v>
      </c>
      <c r="B155" s="75">
        <v>743.000000000001</v>
      </c>
      <c r="D155" s="76">
        <v>4500</v>
      </c>
      <c r="E155" s="75">
        <v>795.000000000001</v>
      </c>
      <c r="G155" s="76">
        <v>4700</v>
      </c>
      <c r="H155" s="75">
        <v>847.000000000001</v>
      </c>
      <c r="J155" s="76">
        <v>4900</v>
      </c>
      <c r="K155" s="75">
        <v>899.000000000001</v>
      </c>
      <c r="M155" s="76">
        <v>5100</v>
      </c>
      <c r="N155" s="75">
        <v>951.000000000001</v>
      </c>
    </row>
    <row r="156" spans="1:14" ht="12">
      <c r="A156" s="76">
        <v>4305</v>
      </c>
      <c r="B156" s="75">
        <v>744.300000000001</v>
      </c>
      <c r="D156" s="76">
        <v>4505</v>
      </c>
      <c r="E156" s="75">
        <v>796.300000000001</v>
      </c>
      <c r="G156" s="76">
        <v>4705</v>
      </c>
      <c r="H156" s="75">
        <v>848.300000000001</v>
      </c>
      <c r="J156" s="76">
        <v>4905</v>
      </c>
      <c r="K156" s="75">
        <v>900.300000000001</v>
      </c>
      <c r="M156" s="76">
        <v>5105</v>
      </c>
      <c r="N156" s="75">
        <v>952.300000000001</v>
      </c>
    </row>
    <row r="157" spans="1:14" ht="12">
      <c r="A157" s="79">
        <v>4310</v>
      </c>
      <c r="B157" s="75">
        <v>745.600000000001</v>
      </c>
      <c r="D157" s="76">
        <v>4510</v>
      </c>
      <c r="E157" s="75">
        <v>797.600000000001</v>
      </c>
      <c r="G157" s="76">
        <v>4710</v>
      </c>
      <c r="H157" s="75">
        <v>849.600000000001</v>
      </c>
      <c r="J157" s="76">
        <v>4910</v>
      </c>
      <c r="K157" s="75">
        <v>901.600000000001</v>
      </c>
      <c r="M157" s="76">
        <v>5110</v>
      </c>
      <c r="N157" s="75">
        <v>953.600000000001</v>
      </c>
    </row>
    <row r="158" spans="1:14" ht="12">
      <c r="A158" s="76">
        <v>4315</v>
      </c>
      <c r="B158" s="75">
        <v>746.900000000001</v>
      </c>
      <c r="D158" s="76">
        <v>4515</v>
      </c>
      <c r="E158" s="75">
        <v>798.900000000001</v>
      </c>
      <c r="G158" s="76">
        <v>4715</v>
      </c>
      <c r="H158" s="75">
        <v>850.900000000001</v>
      </c>
      <c r="J158" s="76">
        <v>4915</v>
      </c>
      <c r="K158" s="75">
        <v>902.900000000001</v>
      </c>
      <c r="M158" s="76">
        <v>5115</v>
      </c>
      <c r="N158" s="75">
        <v>954.900000000001</v>
      </c>
    </row>
    <row r="159" spans="1:14" ht="12">
      <c r="A159" s="79">
        <v>4320</v>
      </c>
      <c r="B159" s="75">
        <v>748.200000000001</v>
      </c>
      <c r="D159" s="76">
        <v>4520</v>
      </c>
      <c r="E159" s="75">
        <v>800.200000000001</v>
      </c>
      <c r="G159" s="76">
        <v>4720</v>
      </c>
      <c r="H159" s="75">
        <v>852.200000000001</v>
      </c>
      <c r="J159" s="76">
        <v>4920</v>
      </c>
      <c r="K159" s="75">
        <v>904.200000000001</v>
      </c>
      <c r="M159" s="76">
        <v>5120</v>
      </c>
      <c r="N159" s="75">
        <v>956.200000000001</v>
      </c>
    </row>
    <row r="160" spans="1:14" ht="12">
      <c r="A160" s="76">
        <v>4325</v>
      </c>
      <c r="B160" s="75">
        <v>749.500000000001</v>
      </c>
      <c r="D160" s="76">
        <v>4525</v>
      </c>
      <c r="E160" s="75">
        <v>801.500000000001</v>
      </c>
      <c r="G160" s="76">
        <v>4725</v>
      </c>
      <c r="H160" s="75">
        <v>853.500000000001</v>
      </c>
      <c r="J160" s="76">
        <v>4925</v>
      </c>
      <c r="K160" s="75">
        <v>905.500000000001</v>
      </c>
      <c r="M160" s="76">
        <v>5125</v>
      </c>
      <c r="N160" s="75">
        <v>957.500000000001</v>
      </c>
    </row>
    <row r="161" spans="1:14" ht="12">
      <c r="A161" s="79">
        <v>4330</v>
      </c>
      <c r="B161" s="75">
        <v>750.800000000001</v>
      </c>
      <c r="D161" s="76">
        <v>4530</v>
      </c>
      <c r="E161" s="75">
        <v>802.800000000001</v>
      </c>
      <c r="G161" s="76">
        <v>4730</v>
      </c>
      <c r="H161" s="75">
        <v>854.800000000001</v>
      </c>
      <c r="J161" s="76">
        <v>4930</v>
      </c>
      <c r="K161" s="75">
        <v>906.800000000001</v>
      </c>
      <c r="M161" s="76">
        <v>5130</v>
      </c>
      <c r="N161" s="75">
        <v>958.800000000001</v>
      </c>
    </row>
    <row r="162" spans="1:14" ht="12">
      <c r="A162" s="76">
        <v>4335</v>
      </c>
      <c r="B162" s="75">
        <v>752.100000000001</v>
      </c>
      <c r="D162" s="76">
        <v>4535</v>
      </c>
      <c r="E162" s="75">
        <v>804.100000000001</v>
      </c>
      <c r="G162" s="76">
        <v>4735</v>
      </c>
      <c r="H162" s="75">
        <v>856.100000000001</v>
      </c>
      <c r="J162" s="76">
        <v>4935</v>
      </c>
      <c r="K162" s="75">
        <v>908.100000000001</v>
      </c>
      <c r="M162" s="76">
        <v>5135</v>
      </c>
      <c r="N162" s="75">
        <v>960.100000000001</v>
      </c>
    </row>
    <row r="163" spans="1:14" ht="12">
      <c r="A163" s="79">
        <v>4340</v>
      </c>
      <c r="B163" s="75">
        <v>753.400000000001</v>
      </c>
      <c r="D163" s="76">
        <v>4540</v>
      </c>
      <c r="E163" s="75">
        <v>805.400000000001</v>
      </c>
      <c r="G163" s="76">
        <v>4740</v>
      </c>
      <c r="H163" s="75">
        <v>857.400000000001</v>
      </c>
      <c r="J163" s="76">
        <v>4940</v>
      </c>
      <c r="K163" s="75">
        <v>909.400000000001</v>
      </c>
      <c r="M163" s="76">
        <v>5140</v>
      </c>
      <c r="N163" s="75">
        <v>961.400000000001</v>
      </c>
    </row>
    <row r="164" spans="1:14" ht="12">
      <c r="A164" s="76">
        <v>4345</v>
      </c>
      <c r="B164" s="75">
        <v>754.700000000001</v>
      </c>
      <c r="D164" s="76">
        <v>4545</v>
      </c>
      <c r="E164" s="75">
        <v>806.700000000001</v>
      </c>
      <c r="G164" s="76">
        <v>4745</v>
      </c>
      <c r="H164" s="75">
        <v>858.700000000001</v>
      </c>
      <c r="J164" s="76">
        <v>4945</v>
      </c>
      <c r="K164" s="75">
        <v>910.700000000001</v>
      </c>
      <c r="M164" s="76">
        <v>5145</v>
      </c>
      <c r="N164" s="75">
        <v>962.700000000001</v>
      </c>
    </row>
    <row r="165" spans="1:14" ht="12">
      <c r="A165" s="79">
        <v>4350</v>
      </c>
      <c r="B165" s="75">
        <v>756.000000000001</v>
      </c>
      <c r="D165" s="76">
        <v>4550</v>
      </c>
      <c r="E165" s="75">
        <v>808.000000000001</v>
      </c>
      <c r="G165" s="76">
        <v>4750</v>
      </c>
      <c r="H165" s="75">
        <v>860.000000000001</v>
      </c>
      <c r="J165" s="76">
        <v>4950</v>
      </c>
      <c r="K165" s="75">
        <v>912.000000000001</v>
      </c>
      <c r="M165" s="76">
        <v>5150</v>
      </c>
      <c r="N165" s="75">
        <v>964.000000000001</v>
      </c>
    </row>
    <row r="166" spans="1:14" ht="12">
      <c r="A166" s="76">
        <v>4355</v>
      </c>
      <c r="B166" s="75">
        <v>757.300000000002</v>
      </c>
      <c r="D166" s="76">
        <v>4555</v>
      </c>
      <c r="E166" s="75">
        <v>809.300000000002</v>
      </c>
      <c r="G166" s="76">
        <v>4755</v>
      </c>
      <c r="H166" s="75">
        <v>861.300000000002</v>
      </c>
      <c r="J166" s="76">
        <v>4955</v>
      </c>
      <c r="K166" s="75">
        <v>913.300000000002</v>
      </c>
      <c r="M166" s="76">
        <v>5155</v>
      </c>
      <c r="N166" s="75">
        <v>965.300000000002</v>
      </c>
    </row>
    <row r="167" spans="1:14" ht="12">
      <c r="A167" s="79">
        <v>4360</v>
      </c>
      <c r="B167" s="75">
        <v>758.600000000002</v>
      </c>
      <c r="D167" s="76">
        <v>4560</v>
      </c>
      <c r="E167" s="75">
        <v>810.600000000002</v>
      </c>
      <c r="G167" s="76">
        <v>4760</v>
      </c>
      <c r="H167" s="75">
        <v>862.600000000002</v>
      </c>
      <c r="J167" s="76">
        <v>4960</v>
      </c>
      <c r="K167" s="75">
        <v>914.600000000002</v>
      </c>
      <c r="M167" s="76">
        <v>5160</v>
      </c>
      <c r="N167" s="75">
        <v>966.600000000002</v>
      </c>
    </row>
    <row r="168" spans="1:14" ht="12">
      <c r="A168" s="76">
        <v>4365</v>
      </c>
      <c r="B168" s="75">
        <v>759.900000000002</v>
      </c>
      <c r="D168" s="76">
        <v>4565</v>
      </c>
      <c r="E168" s="75">
        <v>811.900000000002</v>
      </c>
      <c r="G168" s="76">
        <v>4765</v>
      </c>
      <c r="H168" s="75">
        <v>863.900000000002</v>
      </c>
      <c r="J168" s="76">
        <v>4965</v>
      </c>
      <c r="K168" s="75">
        <v>915.900000000002</v>
      </c>
      <c r="M168" s="76">
        <v>5165</v>
      </c>
      <c r="N168" s="75">
        <v>967.900000000002</v>
      </c>
    </row>
    <row r="169" spans="1:14" ht="12">
      <c r="A169" s="79">
        <v>4370</v>
      </c>
      <c r="B169" s="75">
        <v>761.200000000002</v>
      </c>
      <c r="D169" s="76">
        <v>4570</v>
      </c>
      <c r="E169" s="75">
        <v>813.200000000002</v>
      </c>
      <c r="G169" s="76">
        <v>4770</v>
      </c>
      <c r="H169" s="75">
        <v>865.200000000002</v>
      </c>
      <c r="J169" s="76">
        <v>4970</v>
      </c>
      <c r="K169" s="75">
        <v>917.200000000002</v>
      </c>
      <c r="M169" s="76">
        <v>5170</v>
      </c>
      <c r="N169" s="75">
        <v>969.200000000002</v>
      </c>
    </row>
    <row r="170" spans="1:14" ht="12">
      <c r="A170" s="76">
        <v>4375</v>
      </c>
      <c r="B170" s="75">
        <v>762.500000000002</v>
      </c>
      <c r="D170" s="76">
        <v>4575</v>
      </c>
      <c r="E170" s="75">
        <v>814.500000000002</v>
      </c>
      <c r="G170" s="76">
        <v>4775</v>
      </c>
      <c r="H170" s="75">
        <v>866.500000000002</v>
      </c>
      <c r="J170" s="76">
        <v>4975</v>
      </c>
      <c r="K170" s="75">
        <v>918.500000000002</v>
      </c>
      <c r="M170" s="76">
        <v>5175</v>
      </c>
      <c r="N170" s="75">
        <v>970.500000000002</v>
      </c>
    </row>
    <row r="171" spans="1:14" ht="12">
      <c r="A171" s="79">
        <v>4380</v>
      </c>
      <c r="B171" s="75">
        <v>763.800000000002</v>
      </c>
      <c r="D171" s="76">
        <v>4580</v>
      </c>
      <c r="E171" s="75">
        <v>815.800000000002</v>
      </c>
      <c r="G171" s="76">
        <v>4780</v>
      </c>
      <c r="H171" s="75">
        <v>867.800000000002</v>
      </c>
      <c r="J171" s="76">
        <v>4980</v>
      </c>
      <c r="K171" s="75">
        <v>919.800000000002</v>
      </c>
      <c r="M171" s="76">
        <v>5180</v>
      </c>
      <c r="N171" s="75">
        <v>971.800000000002</v>
      </c>
    </row>
    <row r="172" spans="1:14" ht="12">
      <c r="A172" s="76">
        <v>4385</v>
      </c>
      <c r="B172" s="75">
        <v>765.100000000002</v>
      </c>
      <c r="D172" s="76">
        <v>4585</v>
      </c>
      <c r="E172" s="75">
        <v>817.100000000002</v>
      </c>
      <c r="G172" s="76">
        <v>4785</v>
      </c>
      <c r="H172" s="75">
        <v>869.100000000002</v>
      </c>
      <c r="J172" s="76">
        <v>4985</v>
      </c>
      <c r="K172" s="75">
        <v>921.100000000002</v>
      </c>
      <c r="M172" s="76">
        <v>5185</v>
      </c>
      <c r="N172" s="75">
        <v>973.100000000002</v>
      </c>
    </row>
    <row r="173" spans="1:14" ht="12">
      <c r="A173" s="79">
        <v>4390</v>
      </c>
      <c r="B173" s="75">
        <v>766.400000000002</v>
      </c>
      <c r="D173" s="76">
        <v>4590</v>
      </c>
      <c r="E173" s="75">
        <v>818.400000000002</v>
      </c>
      <c r="G173" s="76">
        <v>4790</v>
      </c>
      <c r="H173" s="75">
        <v>870.400000000002</v>
      </c>
      <c r="J173" s="76">
        <v>4990</v>
      </c>
      <c r="K173" s="75">
        <v>922.400000000002</v>
      </c>
      <c r="M173" s="76">
        <v>5190</v>
      </c>
      <c r="N173" s="75">
        <v>974.400000000002</v>
      </c>
    </row>
    <row r="174" spans="1:14" ht="12">
      <c r="A174" s="76">
        <v>4395</v>
      </c>
      <c r="B174" s="75">
        <v>767.700000000002</v>
      </c>
      <c r="D174" s="76">
        <v>4595</v>
      </c>
      <c r="E174" s="75">
        <v>819.700000000002</v>
      </c>
      <c r="G174" s="76">
        <v>4795</v>
      </c>
      <c r="H174" s="75">
        <v>871.700000000002</v>
      </c>
      <c r="J174" s="76">
        <v>4995</v>
      </c>
      <c r="K174" s="75">
        <v>923.700000000002</v>
      </c>
      <c r="M174" s="76">
        <v>5195</v>
      </c>
      <c r="N174" s="75">
        <v>975.700000000002</v>
      </c>
    </row>
    <row r="175" spans="1:14" ht="12">
      <c r="A175" s="79">
        <v>4400</v>
      </c>
      <c r="B175" s="75">
        <v>769.000000000002</v>
      </c>
      <c r="D175" s="76">
        <v>4600</v>
      </c>
      <c r="E175" s="75">
        <v>821.000000000002</v>
      </c>
      <c r="G175" s="76">
        <v>4800</v>
      </c>
      <c r="H175" s="75">
        <v>873.000000000002</v>
      </c>
      <c r="J175" s="76">
        <v>5000</v>
      </c>
      <c r="K175" s="75">
        <v>925.000000000002</v>
      </c>
      <c r="M175" s="76">
        <v>5200</v>
      </c>
      <c r="N175" s="75">
        <v>977.000000000002</v>
      </c>
    </row>
    <row r="176" spans="1:14" ht="12">
      <c r="A176" s="76">
        <v>4405</v>
      </c>
      <c r="B176" s="75">
        <v>770.300000000002</v>
      </c>
      <c r="D176" s="76">
        <v>4605</v>
      </c>
      <c r="E176" s="75">
        <v>822.300000000002</v>
      </c>
      <c r="G176" s="76">
        <v>4805</v>
      </c>
      <c r="H176" s="75">
        <v>874.300000000002</v>
      </c>
      <c r="J176" s="76">
        <v>5005</v>
      </c>
      <c r="K176" s="75">
        <v>926.300000000002</v>
      </c>
      <c r="M176" s="76">
        <v>5205</v>
      </c>
      <c r="N176" s="75">
        <v>978.300000000002</v>
      </c>
    </row>
    <row r="177" spans="1:14" ht="12">
      <c r="A177" s="79">
        <v>4410</v>
      </c>
      <c r="B177" s="75">
        <v>771.600000000002</v>
      </c>
      <c r="D177" s="76">
        <v>4610</v>
      </c>
      <c r="E177" s="75">
        <v>823.600000000002</v>
      </c>
      <c r="G177" s="76">
        <v>4810</v>
      </c>
      <c r="H177" s="75">
        <v>875.600000000002</v>
      </c>
      <c r="J177" s="76">
        <v>5010</v>
      </c>
      <c r="K177" s="75">
        <v>927.600000000002</v>
      </c>
      <c r="M177" s="76">
        <v>5210</v>
      </c>
      <c r="N177" s="75">
        <v>979.600000000002</v>
      </c>
    </row>
    <row r="178" spans="1:14" ht="12">
      <c r="A178" s="76">
        <v>4415</v>
      </c>
      <c r="B178" s="75">
        <v>772.900000000002</v>
      </c>
      <c r="D178" s="76">
        <v>4615</v>
      </c>
      <c r="E178" s="75">
        <v>824.900000000002</v>
      </c>
      <c r="G178" s="76">
        <v>4815</v>
      </c>
      <c r="H178" s="75">
        <v>876.900000000002</v>
      </c>
      <c r="J178" s="76">
        <v>5015</v>
      </c>
      <c r="K178" s="75">
        <v>928.900000000002</v>
      </c>
      <c r="M178" s="76">
        <v>5215</v>
      </c>
      <c r="N178" s="75">
        <v>980.900000000002</v>
      </c>
    </row>
    <row r="179" spans="1:14" ht="12">
      <c r="A179" s="79">
        <v>4420</v>
      </c>
      <c r="B179" s="75">
        <v>774.200000000002</v>
      </c>
      <c r="D179" s="76">
        <v>4620</v>
      </c>
      <c r="E179" s="75">
        <v>826.200000000002</v>
      </c>
      <c r="G179" s="76">
        <v>4820</v>
      </c>
      <c r="H179" s="75">
        <v>878.200000000002</v>
      </c>
      <c r="J179" s="76">
        <v>5020</v>
      </c>
      <c r="K179" s="75">
        <v>930.200000000002</v>
      </c>
      <c r="M179" s="76">
        <v>5220</v>
      </c>
      <c r="N179" s="75">
        <v>982.200000000002</v>
      </c>
    </row>
    <row r="180" spans="1:14" ht="12">
      <c r="A180" s="76">
        <v>4425</v>
      </c>
      <c r="B180" s="75">
        <v>775.500000000003</v>
      </c>
      <c r="D180" s="76">
        <v>4625</v>
      </c>
      <c r="E180" s="75">
        <v>827.500000000003</v>
      </c>
      <c r="G180" s="76">
        <v>4825</v>
      </c>
      <c r="H180" s="75">
        <v>879.500000000003</v>
      </c>
      <c r="J180" s="76">
        <v>5025</v>
      </c>
      <c r="K180" s="75">
        <v>931.500000000003</v>
      </c>
      <c r="M180" s="76">
        <v>5225</v>
      </c>
      <c r="N180" s="75">
        <v>983.500000000003</v>
      </c>
    </row>
    <row r="181" spans="1:14" ht="12">
      <c r="A181" s="79">
        <v>4430</v>
      </c>
      <c r="B181" s="75">
        <v>776.800000000003</v>
      </c>
      <c r="D181" s="76">
        <v>4630</v>
      </c>
      <c r="E181" s="75">
        <v>828.800000000003</v>
      </c>
      <c r="G181" s="76">
        <v>4830</v>
      </c>
      <c r="H181" s="75">
        <v>880.800000000003</v>
      </c>
      <c r="J181" s="76">
        <v>5030</v>
      </c>
      <c r="K181" s="75">
        <v>932.800000000003</v>
      </c>
      <c r="M181" s="78" t="s">
        <v>70</v>
      </c>
      <c r="N181" s="77"/>
    </row>
    <row r="182" spans="1:14" ht="12">
      <c r="A182" s="76">
        <v>4435</v>
      </c>
      <c r="B182" s="75">
        <v>778.100000000003</v>
      </c>
      <c r="D182" s="76">
        <v>4635</v>
      </c>
      <c r="E182" s="75">
        <v>830.100000000003</v>
      </c>
      <c r="G182" s="76">
        <v>4835</v>
      </c>
      <c r="H182" s="75">
        <v>882.100000000003</v>
      </c>
      <c r="J182" s="76">
        <v>5035</v>
      </c>
      <c r="K182" s="75">
        <v>934.100000000003</v>
      </c>
      <c r="M182" s="74" t="s">
        <v>69</v>
      </c>
      <c r="N182" s="73" t="s">
        <v>68</v>
      </c>
    </row>
  </sheetData>
  <sheetProtection/>
  <printOptions horizontalCentered="1" verticalCentered="1"/>
  <pageMargins left="0.11811023622047245" right="0.15748031496062992" top="0.1968503937007874" bottom="0.1968503937007874" header="0.5118110236220472" footer="0.2755905511811024"/>
  <pageSetup fitToHeight="4" fitToWidth="1" horizontalDpi="600" verticalDpi="600" orientation="landscape" paperSize="9" r:id="rId1"/>
  <rowBreaks count="13" manualBreakCount="13">
    <brk id="62" max="255" man="1"/>
    <brk id="124" max="255" man="1"/>
    <brk id="184" max="255" man="1"/>
    <brk id="244" max="255" man="1"/>
    <brk id="304" max="255" man="1"/>
    <brk id="364" max="255" man="1"/>
    <brk id="424" max="255" man="1"/>
    <brk id="484" max="255" man="1"/>
    <brk id="544" max="255" man="1"/>
    <brk id="604" max="255" man="1"/>
    <brk id="664" max="255" man="1"/>
    <brk id="724" max="255" man="1"/>
    <brk id="7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25"/>
  <sheetViews>
    <sheetView zoomScalePageLayoutView="0" workbookViewId="0" topLeftCell="A1">
      <selection activeCell="A183" sqref="A183"/>
    </sheetView>
  </sheetViews>
  <sheetFormatPr defaultColWidth="9.421875" defaultRowHeight="12.75"/>
  <cols>
    <col min="1" max="1" width="9.421875" style="72" customWidth="1"/>
    <col min="2" max="2" width="9.421875" style="71" customWidth="1"/>
    <col min="3" max="16384" width="9.421875" style="70" customWidth="1"/>
  </cols>
  <sheetData>
    <row r="1" spans="1:14" s="91" customFormat="1" ht="15.75">
      <c r="A1" s="89" t="s">
        <v>173</v>
      </c>
      <c r="B1" s="88"/>
      <c r="C1" s="87"/>
      <c r="D1" s="87"/>
      <c r="E1" s="87"/>
      <c r="F1" s="87"/>
      <c r="G1" s="87"/>
      <c r="H1" s="99"/>
      <c r="I1" s="87"/>
      <c r="J1" s="87"/>
      <c r="K1" s="89"/>
      <c r="L1" s="92"/>
      <c r="N1" s="87"/>
    </row>
    <row r="2" spans="1:14" s="91" customFormat="1" ht="7.5" customHeight="1">
      <c r="A2" s="90"/>
      <c r="B2" s="8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86" customFormat="1" ht="40.5" customHeight="1">
      <c r="A3" s="85" t="s">
        <v>77</v>
      </c>
      <c r="B3" s="98" t="s">
        <v>76</v>
      </c>
      <c r="D3" s="85" t="s">
        <v>77</v>
      </c>
      <c r="E3" s="84" t="s">
        <v>72</v>
      </c>
      <c r="G3" s="85" t="s">
        <v>77</v>
      </c>
      <c r="H3" s="84" t="s">
        <v>72</v>
      </c>
      <c r="J3" s="85" t="s">
        <v>77</v>
      </c>
      <c r="K3" s="84" t="s">
        <v>72</v>
      </c>
      <c r="M3" s="85" t="s">
        <v>77</v>
      </c>
      <c r="N3" s="84" t="s">
        <v>72</v>
      </c>
    </row>
    <row r="4" spans="1:14" ht="12">
      <c r="A4" s="82" t="s">
        <v>71</v>
      </c>
      <c r="B4" s="97" t="s">
        <v>71</v>
      </c>
      <c r="D4" s="82" t="s">
        <v>71</v>
      </c>
      <c r="E4" s="81" t="s">
        <v>71</v>
      </c>
      <c r="G4" s="82" t="s">
        <v>71</v>
      </c>
      <c r="H4" s="81" t="s">
        <v>71</v>
      </c>
      <c r="J4" s="82" t="s">
        <v>71</v>
      </c>
      <c r="K4" s="81" t="s">
        <v>71</v>
      </c>
      <c r="M4" s="82" t="s">
        <v>71</v>
      </c>
      <c r="N4" s="81" t="s">
        <v>71</v>
      </c>
    </row>
    <row r="5" spans="1:14" s="80" customFormat="1" ht="12">
      <c r="A5" s="96"/>
      <c r="B5" s="75"/>
      <c r="D5" s="76">
        <v>327</v>
      </c>
      <c r="E5" s="75">
        <v>8.19</v>
      </c>
      <c r="G5" s="76">
        <v>367</v>
      </c>
      <c r="H5" s="75">
        <v>16.59</v>
      </c>
      <c r="J5" s="76">
        <v>407</v>
      </c>
      <c r="K5" s="75">
        <v>24.99</v>
      </c>
      <c r="M5" s="76">
        <v>447</v>
      </c>
      <c r="N5" s="75">
        <v>33.39</v>
      </c>
    </row>
    <row r="6" spans="1:14" ht="12">
      <c r="A6" s="79" t="s">
        <v>78</v>
      </c>
      <c r="B6" s="95" t="s">
        <v>74</v>
      </c>
      <c r="D6" s="76">
        <v>328</v>
      </c>
      <c r="E6" s="75">
        <v>8.4</v>
      </c>
      <c r="G6" s="76">
        <v>368</v>
      </c>
      <c r="H6" s="75">
        <v>16.8</v>
      </c>
      <c r="J6" s="76">
        <v>408</v>
      </c>
      <c r="K6" s="75">
        <v>25.2</v>
      </c>
      <c r="M6" s="76">
        <v>448</v>
      </c>
      <c r="N6" s="75">
        <v>33.6</v>
      </c>
    </row>
    <row r="7" spans="1:14" ht="12">
      <c r="A7" s="76">
        <v>289</v>
      </c>
      <c r="B7" s="75">
        <v>0.21</v>
      </c>
      <c r="D7" s="76">
        <v>329</v>
      </c>
      <c r="E7" s="75">
        <v>8.61</v>
      </c>
      <c r="G7" s="76">
        <v>369</v>
      </c>
      <c r="H7" s="75">
        <v>17.01</v>
      </c>
      <c r="J7" s="76">
        <v>409</v>
      </c>
      <c r="K7" s="75">
        <v>25.41</v>
      </c>
      <c r="M7" s="76">
        <v>449</v>
      </c>
      <c r="N7" s="75">
        <v>33.81</v>
      </c>
    </row>
    <row r="8" spans="1:14" ht="12">
      <c r="A8" s="76">
        <v>290</v>
      </c>
      <c r="B8" s="75">
        <v>0.42</v>
      </c>
      <c r="D8" s="76">
        <v>330</v>
      </c>
      <c r="E8" s="75">
        <v>8.82</v>
      </c>
      <c r="G8" s="76">
        <v>370</v>
      </c>
      <c r="H8" s="75">
        <v>17.22</v>
      </c>
      <c r="J8" s="76">
        <v>410</v>
      </c>
      <c r="K8" s="75">
        <v>25.62</v>
      </c>
      <c r="M8" s="76">
        <v>450</v>
      </c>
      <c r="N8" s="75">
        <v>34.02</v>
      </c>
    </row>
    <row r="9" spans="1:14" ht="12">
      <c r="A9" s="76">
        <v>291</v>
      </c>
      <c r="B9" s="75">
        <v>0.63</v>
      </c>
      <c r="D9" s="76">
        <v>331</v>
      </c>
      <c r="E9" s="75">
        <v>9.03</v>
      </c>
      <c r="G9" s="76">
        <v>371</v>
      </c>
      <c r="H9" s="75">
        <v>17.43</v>
      </c>
      <c r="J9" s="76">
        <v>411</v>
      </c>
      <c r="K9" s="75">
        <v>25.83</v>
      </c>
      <c r="M9" s="76">
        <v>451</v>
      </c>
      <c r="N9" s="75">
        <v>34.23</v>
      </c>
    </row>
    <row r="10" spans="1:14" ht="12">
      <c r="A10" s="76">
        <v>292</v>
      </c>
      <c r="B10" s="75">
        <v>0.84</v>
      </c>
      <c r="D10" s="76">
        <v>332</v>
      </c>
      <c r="E10" s="75">
        <v>9.24</v>
      </c>
      <c r="G10" s="76">
        <v>372</v>
      </c>
      <c r="H10" s="75">
        <v>17.64</v>
      </c>
      <c r="J10" s="76">
        <v>412</v>
      </c>
      <c r="K10" s="75">
        <v>26.04</v>
      </c>
      <c r="M10" s="76">
        <v>452</v>
      </c>
      <c r="N10" s="75">
        <v>34.44</v>
      </c>
    </row>
    <row r="11" spans="1:14" ht="12">
      <c r="A11" s="76">
        <v>293</v>
      </c>
      <c r="B11" s="75">
        <v>1.05</v>
      </c>
      <c r="D11" s="76">
        <v>333</v>
      </c>
      <c r="E11" s="75">
        <v>9.45</v>
      </c>
      <c r="G11" s="76">
        <v>373</v>
      </c>
      <c r="H11" s="75">
        <v>17.85</v>
      </c>
      <c r="J11" s="76">
        <v>413</v>
      </c>
      <c r="K11" s="75">
        <v>26.25</v>
      </c>
      <c r="M11" s="76">
        <v>453</v>
      </c>
      <c r="N11" s="75">
        <v>34.65</v>
      </c>
    </row>
    <row r="12" spans="1:14" ht="12">
      <c r="A12" s="76">
        <v>294</v>
      </c>
      <c r="B12" s="75">
        <v>1.26</v>
      </c>
      <c r="D12" s="76">
        <v>334</v>
      </c>
      <c r="E12" s="75">
        <v>9.66</v>
      </c>
      <c r="G12" s="76">
        <v>374</v>
      </c>
      <c r="H12" s="75">
        <v>18.06</v>
      </c>
      <c r="J12" s="76">
        <v>414</v>
      </c>
      <c r="K12" s="75">
        <v>26.46</v>
      </c>
      <c r="M12" s="76">
        <v>454</v>
      </c>
      <c r="N12" s="75">
        <v>34.86</v>
      </c>
    </row>
    <row r="13" spans="1:14" ht="12">
      <c r="A13" s="76">
        <v>295</v>
      </c>
      <c r="B13" s="75">
        <v>1.47</v>
      </c>
      <c r="D13" s="76">
        <v>335</v>
      </c>
      <c r="E13" s="75">
        <v>9.87</v>
      </c>
      <c r="G13" s="76">
        <v>375</v>
      </c>
      <c r="H13" s="75">
        <v>18.27</v>
      </c>
      <c r="J13" s="76">
        <v>415</v>
      </c>
      <c r="K13" s="75">
        <v>26.67</v>
      </c>
      <c r="M13" s="76">
        <v>455</v>
      </c>
      <c r="N13" s="75">
        <v>35.07</v>
      </c>
    </row>
    <row r="14" spans="1:14" ht="12">
      <c r="A14" s="76">
        <v>296</v>
      </c>
      <c r="B14" s="75">
        <v>1.68</v>
      </c>
      <c r="D14" s="76">
        <v>336</v>
      </c>
      <c r="E14" s="75">
        <v>10.08</v>
      </c>
      <c r="G14" s="76">
        <v>376</v>
      </c>
      <c r="H14" s="75">
        <v>18.48</v>
      </c>
      <c r="J14" s="76">
        <v>416</v>
      </c>
      <c r="K14" s="75">
        <v>26.88</v>
      </c>
      <c r="M14" s="76">
        <v>456</v>
      </c>
      <c r="N14" s="75">
        <v>35.28</v>
      </c>
    </row>
    <row r="15" spans="1:14" ht="12">
      <c r="A15" s="76">
        <v>297</v>
      </c>
      <c r="B15" s="75">
        <v>1.89</v>
      </c>
      <c r="D15" s="76">
        <v>337</v>
      </c>
      <c r="E15" s="75">
        <v>10.29</v>
      </c>
      <c r="G15" s="76">
        <v>377</v>
      </c>
      <c r="H15" s="75">
        <v>18.69</v>
      </c>
      <c r="J15" s="76">
        <v>417</v>
      </c>
      <c r="K15" s="75">
        <v>27.09</v>
      </c>
      <c r="M15" s="76">
        <v>457</v>
      </c>
      <c r="N15" s="75">
        <v>35.49</v>
      </c>
    </row>
    <row r="16" spans="1:14" ht="12">
      <c r="A16" s="76">
        <v>298</v>
      </c>
      <c r="B16" s="75">
        <v>2.1</v>
      </c>
      <c r="D16" s="76">
        <v>338</v>
      </c>
      <c r="E16" s="75">
        <v>10.5</v>
      </c>
      <c r="G16" s="76">
        <v>378</v>
      </c>
      <c r="H16" s="75">
        <v>18.9</v>
      </c>
      <c r="J16" s="76">
        <v>418</v>
      </c>
      <c r="K16" s="75">
        <v>27.3</v>
      </c>
      <c r="M16" s="76">
        <v>458</v>
      </c>
      <c r="N16" s="75">
        <v>35.7</v>
      </c>
    </row>
    <row r="17" spans="1:14" ht="12">
      <c r="A17" s="76">
        <v>299</v>
      </c>
      <c r="B17" s="75">
        <v>2.31</v>
      </c>
      <c r="D17" s="76">
        <v>339</v>
      </c>
      <c r="E17" s="75">
        <v>10.71</v>
      </c>
      <c r="G17" s="76">
        <v>379</v>
      </c>
      <c r="H17" s="75">
        <v>19.11</v>
      </c>
      <c r="J17" s="76">
        <v>419</v>
      </c>
      <c r="K17" s="75">
        <v>27.51</v>
      </c>
      <c r="M17" s="76">
        <v>459</v>
      </c>
      <c r="N17" s="75">
        <v>35.91</v>
      </c>
    </row>
    <row r="18" spans="1:14" ht="12">
      <c r="A18" s="76">
        <v>300</v>
      </c>
      <c r="B18" s="75">
        <v>2.52</v>
      </c>
      <c r="D18" s="76">
        <v>340</v>
      </c>
      <c r="E18" s="75">
        <v>10.92</v>
      </c>
      <c r="G18" s="76">
        <v>380</v>
      </c>
      <c r="H18" s="75">
        <v>19.32</v>
      </c>
      <c r="J18" s="76">
        <v>420</v>
      </c>
      <c r="K18" s="75">
        <v>27.72</v>
      </c>
      <c r="M18" s="76">
        <v>460</v>
      </c>
      <c r="N18" s="75">
        <v>36.12</v>
      </c>
    </row>
    <row r="19" spans="1:14" ht="12">
      <c r="A19" s="76">
        <v>301</v>
      </c>
      <c r="B19" s="75">
        <v>2.73</v>
      </c>
      <c r="D19" s="76">
        <v>341</v>
      </c>
      <c r="E19" s="75">
        <v>11.13</v>
      </c>
      <c r="G19" s="76">
        <v>381</v>
      </c>
      <c r="H19" s="75">
        <v>19.53</v>
      </c>
      <c r="J19" s="76">
        <v>421</v>
      </c>
      <c r="K19" s="75">
        <v>27.93</v>
      </c>
      <c r="M19" s="76">
        <v>461</v>
      </c>
      <c r="N19" s="75">
        <v>36.33</v>
      </c>
    </row>
    <row r="20" spans="1:14" ht="12">
      <c r="A20" s="76">
        <v>302</v>
      </c>
      <c r="B20" s="75">
        <v>2.94</v>
      </c>
      <c r="D20" s="76">
        <v>342</v>
      </c>
      <c r="E20" s="75">
        <v>11.34</v>
      </c>
      <c r="G20" s="76">
        <v>382</v>
      </c>
      <c r="H20" s="75">
        <v>19.74</v>
      </c>
      <c r="J20" s="76">
        <v>422</v>
      </c>
      <c r="K20" s="75">
        <v>28.14</v>
      </c>
      <c r="M20" s="76">
        <v>462</v>
      </c>
      <c r="N20" s="75">
        <v>36.54</v>
      </c>
    </row>
    <row r="21" spans="1:14" ht="12">
      <c r="A21" s="76">
        <v>303</v>
      </c>
      <c r="B21" s="75">
        <v>3.15</v>
      </c>
      <c r="D21" s="76">
        <v>343</v>
      </c>
      <c r="E21" s="75">
        <v>11.55</v>
      </c>
      <c r="G21" s="76">
        <v>383</v>
      </c>
      <c r="H21" s="75">
        <v>19.95</v>
      </c>
      <c r="J21" s="76">
        <v>423</v>
      </c>
      <c r="K21" s="75">
        <v>28.35</v>
      </c>
      <c r="M21" s="76">
        <v>463</v>
      </c>
      <c r="N21" s="75">
        <v>36.75</v>
      </c>
    </row>
    <row r="22" spans="1:14" ht="12">
      <c r="A22" s="76">
        <v>304</v>
      </c>
      <c r="B22" s="75">
        <v>3.36</v>
      </c>
      <c r="D22" s="76">
        <v>344</v>
      </c>
      <c r="E22" s="75">
        <v>11.76</v>
      </c>
      <c r="G22" s="76">
        <v>384</v>
      </c>
      <c r="H22" s="75">
        <v>20.16</v>
      </c>
      <c r="J22" s="76">
        <v>424</v>
      </c>
      <c r="K22" s="75">
        <v>28.56</v>
      </c>
      <c r="M22" s="76">
        <v>464</v>
      </c>
      <c r="N22" s="75">
        <v>36.96</v>
      </c>
    </row>
    <row r="23" spans="1:14" ht="12">
      <c r="A23" s="76">
        <v>305</v>
      </c>
      <c r="B23" s="75">
        <v>3.57</v>
      </c>
      <c r="D23" s="76">
        <v>345</v>
      </c>
      <c r="E23" s="75">
        <v>11.97</v>
      </c>
      <c r="G23" s="76">
        <v>385</v>
      </c>
      <c r="H23" s="75">
        <v>20.37</v>
      </c>
      <c r="J23" s="76">
        <v>425</v>
      </c>
      <c r="K23" s="75">
        <v>28.77</v>
      </c>
      <c r="M23" s="76">
        <v>465</v>
      </c>
      <c r="N23" s="75">
        <v>37.17</v>
      </c>
    </row>
    <row r="24" spans="1:14" ht="12">
      <c r="A24" s="76">
        <v>306</v>
      </c>
      <c r="B24" s="75">
        <v>3.78</v>
      </c>
      <c r="D24" s="76">
        <v>346</v>
      </c>
      <c r="E24" s="75">
        <v>12.18</v>
      </c>
      <c r="G24" s="76">
        <v>386</v>
      </c>
      <c r="H24" s="75">
        <v>20.58</v>
      </c>
      <c r="J24" s="76">
        <v>426</v>
      </c>
      <c r="K24" s="75">
        <v>28.98</v>
      </c>
      <c r="M24" s="76">
        <v>466</v>
      </c>
      <c r="N24" s="75">
        <v>37.38</v>
      </c>
    </row>
    <row r="25" spans="1:14" ht="12">
      <c r="A25" s="76">
        <v>307</v>
      </c>
      <c r="B25" s="75">
        <v>3.99</v>
      </c>
      <c r="D25" s="76">
        <v>347</v>
      </c>
      <c r="E25" s="75">
        <v>12.39</v>
      </c>
      <c r="G25" s="76">
        <v>387</v>
      </c>
      <c r="H25" s="75">
        <v>20.79</v>
      </c>
      <c r="J25" s="76">
        <v>427</v>
      </c>
      <c r="K25" s="75">
        <v>29.19</v>
      </c>
      <c r="M25" s="76">
        <v>467</v>
      </c>
      <c r="N25" s="75">
        <v>37.59</v>
      </c>
    </row>
    <row r="26" spans="1:14" ht="12">
      <c r="A26" s="76">
        <v>308</v>
      </c>
      <c r="B26" s="75">
        <v>4.2</v>
      </c>
      <c r="D26" s="76">
        <v>348</v>
      </c>
      <c r="E26" s="75">
        <v>12.6</v>
      </c>
      <c r="G26" s="76">
        <v>388</v>
      </c>
      <c r="H26" s="75">
        <v>21</v>
      </c>
      <c r="J26" s="76">
        <v>428</v>
      </c>
      <c r="K26" s="75">
        <v>29.4</v>
      </c>
      <c r="M26" s="76">
        <v>468</v>
      </c>
      <c r="N26" s="75">
        <v>37.8</v>
      </c>
    </row>
    <row r="27" spans="1:14" ht="12">
      <c r="A27" s="76">
        <v>309</v>
      </c>
      <c r="B27" s="75">
        <v>4.41</v>
      </c>
      <c r="D27" s="76">
        <v>349</v>
      </c>
      <c r="E27" s="75">
        <v>12.81</v>
      </c>
      <c r="G27" s="76">
        <v>389</v>
      </c>
      <c r="H27" s="75">
        <v>21.21</v>
      </c>
      <c r="J27" s="76">
        <v>429</v>
      </c>
      <c r="K27" s="75">
        <v>29.61</v>
      </c>
      <c r="M27" s="76">
        <v>469</v>
      </c>
      <c r="N27" s="75">
        <v>38.01</v>
      </c>
    </row>
    <row r="28" spans="1:14" ht="12">
      <c r="A28" s="76">
        <v>310</v>
      </c>
      <c r="B28" s="75">
        <v>4.62</v>
      </c>
      <c r="D28" s="76">
        <v>350</v>
      </c>
      <c r="E28" s="75">
        <v>13.02</v>
      </c>
      <c r="G28" s="76">
        <v>390</v>
      </c>
      <c r="H28" s="75">
        <v>21.42</v>
      </c>
      <c r="J28" s="76">
        <v>430</v>
      </c>
      <c r="K28" s="75">
        <v>29.82</v>
      </c>
      <c r="M28" s="76">
        <v>470</v>
      </c>
      <c r="N28" s="75">
        <v>38.22</v>
      </c>
    </row>
    <row r="29" spans="1:14" ht="12">
      <c r="A29" s="76">
        <v>311</v>
      </c>
      <c r="B29" s="75">
        <v>4.83</v>
      </c>
      <c r="D29" s="76">
        <v>351</v>
      </c>
      <c r="E29" s="75">
        <v>13.23</v>
      </c>
      <c r="G29" s="76">
        <v>391</v>
      </c>
      <c r="H29" s="75">
        <v>21.63</v>
      </c>
      <c r="J29" s="76">
        <v>431</v>
      </c>
      <c r="K29" s="75">
        <v>30.03</v>
      </c>
      <c r="M29" s="76">
        <v>471</v>
      </c>
      <c r="N29" s="75">
        <v>38.43</v>
      </c>
    </row>
    <row r="30" spans="1:14" ht="12">
      <c r="A30" s="76">
        <v>312</v>
      </c>
      <c r="B30" s="75">
        <v>5.04</v>
      </c>
      <c r="D30" s="76">
        <v>352</v>
      </c>
      <c r="E30" s="75">
        <v>13.44</v>
      </c>
      <c r="G30" s="76">
        <v>392</v>
      </c>
      <c r="H30" s="75">
        <v>21.84</v>
      </c>
      <c r="J30" s="76">
        <v>432</v>
      </c>
      <c r="K30" s="75">
        <v>30.24</v>
      </c>
      <c r="M30" s="76">
        <v>472</v>
      </c>
      <c r="N30" s="75">
        <v>38.64</v>
      </c>
    </row>
    <row r="31" spans="1:14" ht="12">
      <c r="A31" s="76">
        <v>313</v>
      </c>
      <c r="B31" s="75">
        <v>5.25</v>
      </c>
      <c r="D31" s="76">
        <v>353</v>
      </c>
      <c r="E31" s="75">
        <v>13.65</v>
      </c>
      <c r="G31" s="76">
        <v>393</v>
      </c>
      <c r="H31" s="75">
        <v>22.05</v>
      </c>
      <c r="J31" s="76">
        <v>433</v>
      </c>
      <c r="K31" s="75">
        <v>30.45</v>
      </c>
      <c r="M31" s="76">
        <v>473</v>
      </c>
      <c r="N31" s="75">
        <v>38.85</v>
      </c>
    </row>
    <row r="32" spans="1:14" ht="12">
      <c r="A32" s="76">
        <v>314</v>
      </c>
      <c r="B32" s="75">
        <v>5.46</v>
      </c>
      <c r="D32" s="76">
        <v>354</v>
      </c>
      <c r="E32" s="75">
        <v>13.86</v>
      </c>
      <c r="G32" s="76">
        <v>394</v>
      </c>
      <c r="H32" s="75">
        <v>22.26</v>
      </c>
      <c r="J32" s="76">
        <v>434</v>
      </c>
      <c r="K32" s="75">
        <v>30.66</v>
      </c>
      <c r="M32" s="76">
        <v>474</v>
      </c>
      <c r="N32" s="75">
        <v>39.06</v>
      </c>
    </row>
    <row r="33" spans="1:14" ht="12">
      <c r="A33" s="76">
        <v>315</v>
      </c>
      <c r="B33" s="75">
        <v>5.67</v>
      </c>
      <c r="D33" s="76">
        <v>355</v>
      </c>
      <c r="E33" s="75">
        <v>14.07</v>
      </c>
      <c r="G33" s="76">
        <v>395</v>
      </c>
      <c r="H33" s="75">
        <v>22.47</v>
      </c>
      <c r="J33" s="76">
        <v>435</v>
      </c>
      <c r="K33" s="75">
        <v>30.87</v>
      </c>
      <c r="M33" s="76">
        <v>475</v>
      </c>
      <c r="N33" s="75">
        <v>39.27</v>
      </c>
    </row>
    <row r="34" spans="1:14" ht="12">
      <c r="A34" s="76">
        <v>316</v>
      </c>
      <c r="B34" s="75">
        <v>5.88</v>
      </c>
      <c r="D34" s="76">
        <v>356</v>
      </c>
      <c r="E34" s="75">
        <v>14.28</v>
      </c>
      <c r="G34" s="76">
        <v>396</v>
      </c>
      <c r="H34" s="75">
        <v>22.68</v>
      </c>
      <c r="J34" s="76">
        <v>436</v>
      </c>
      <c r="K34" s="75">
        <v>31.08</v>
      </c>
      <c r="M34" s="76">
        <v>476</v>
      </c>
      <c r="N34" s="75">
        <v>39.48</v>
      </c>
    </row>
    <row r="35" spans="1:14" ht="12">
      <c r="A35" s="76">
        <v>317</v>
      </c>
      <c r="B35" s="75">
        <v>6.09</v>
      </c>
      <c r="D35" s="76">
        <v>357</v>
      </c>
      <c r="E35" s="75">
        <v>14.49</v>
      </c>
      <c r="G35" s="76">
        <v>397</v>
      </c>
      <c r="H35" s="75">
        <v>22.89</v>
      </c>
      <c r="J35" s="76">
        <v>437</v>
      </c>
      <c r="K35" s="75">
        <v>31.29</v>
      </c>
      <c r="M35" s="76">
        <v>477</v>
      </c>
      <c r="N35" s="75">
        <v>39.69</v>
      </c>
    </row>
    <row r="36" spans="1:14" ht="12">
      <c r="A36" s="76">
        <v>318</v>
      </c>
      <c r="B36" s="75">
        <v>6.3</v>
      </c>
      <c r="D36" s="76">
        <v>358</v>
      </c>
      <c r="E36" s="75">
        <v>14.7</v>
      </c>
      <c r="G36" s="76">
        <v>398</v>
      </c>
      <c r="H36" s="75">
        <v>23.1</v>
      </c>
      <c r="J36" s="76">
        <v>438</v>
      </c>
      <c r="K36" s="75">
        <v>31.5</v>
      </c>
      <c r="M36" s="76">
        <v>478</v>
      </c>
      <c r="N36" s="75">
        <v>39.9</v>
      </c>
    </row>
    <row r="37" spans="1:14" ht="12">
      <c r="A37" s="76">
        <v>319</v>
      </c>
      <c r="B37" s="75">
        <v>6.51</v>
      </c>
      <c r="D37" s="76">
        <v>359</v>
      </c>
      <c r="E37" s="75">
        <v>14.91</v>
      </c>
      <c r="G37" s="76">
        <v>399</v>
      </c>
      <c r="H37" s="75">
        <v>23.31</v>
      </c>
      <c r="J37" s="76">
        <v>439</v>
      </c>
      <c r="K37" s="75">
        <v>31.71</v>
      </c>
      <c r="M37" s="76">
        <v>479</v>
      </c>
      <c r="N37" s="75">
        <v>40.11</v>
      </c>
    </row>
    <row r="38" spans="1:14" ht="12">
      <c r="A38" s="76">
        <v>320</v>
      </c>
      <c r="B38" s="75">
        <v>6.72</v>
      </c>
      <c r="D38" s="76">
        <v>360</v>
      </c>
      <c r="E38" s="75">
        <v>15.12</v>
      </c>
      <c r="G38" s="76">
        <v>400</v>
      </c>
      <c r="H38" s="75">
        <v>23.52</v>
      </c>
      <c r="J38" s="76">
        <v>440</v>
      </c>
      <c r="K38" s="75">
        <v>31.92</v>
      </c>
      <c r="M38" s="76">
        <v>480</v>
      </c>
      <c r="N38" s="75">
        <v>40.32</v>
      </c>
    </row>
    <row r="39" spans="1:14" ht="12">
      <c r="A39" s="76">
        <v>321</v>
      </c>
      <c r="B39" s="75">
        <v>6.93</v>
      </c>
      <c r="D39" s="76">
        <v>361</v>
      </c>
      <c r="E39" s="75">
        <v>15.33</v>
      </c>
      <c r="G39" s="76">
        <v>401</v>
      </c>
      <c r="H39" s="75">
        <v>23.73</v>
      </c>
      <c r="J39" s="76">
        <v>441</v>
      </c>
      <c r="K39" s="75">
        <v>32.13</v>
      </c>
      <c r="M39" s="76">
        <v>481</v>
      </c>
      <c r="N39" s="75">
        <v>40.53</v>
      </c>
    </row>
    <row r="40" spans="1:14" ht="12">
      <c r="A40" s="76">
        <v>322</v>
      </c>
      <c r="B40" s="75">
        <v>7.14</v>
      </c>
      <c r="D40" s="76">
        <v>362</v>
      </c>
      <c r="E40" s="75">
        <v>15.54</v>
      </c>
      <c r="G40" s="76">
        <v>402</v>
      </c>
      <c r="H40" s="75">
        <v>23.94</v>
      </c>
      <c r="J40" s="76">
        <v>442</v>
      </c>
      <c r="K40" s="75">
        <v>32.34</v>
      </c>
      <c r="M40" s="76">
        <v>482</v>
      </c>
      <c r="N40" s="75">
        <v>40.74</v>
      </c>
    </row>
    <row r="41" spans="1:14" ht="12">
      <c r="A41" s="76">
        <v>323</v>
      </c>
      <c r="B41" s="75">
        <v>7.35</v>
      </c>
      <c r="D41" s="76">
        <v>363</v>
      </c>
      <c r="E41" s="75">
        <v>15.75</v>
      </c>
      <c r="G41" s="76">
        <v>403</v>
      </c>
      <c r="H41" s="75">
        <v>24.15</v>
      </c>
      <c r="J41" s="76">
        <v>443</v>
      </c>
      <c r="K41" s="75">
        <v>32.55</v>
      </c>
      <c r="M41" s="76">
        <v>483</v>
      </c>
      <c r="N41" s="75">
        <v>40.95</v>
      </c>
    </row>
    <row r="42" spans="1:14" ht="12">
      <c r="A42" s="76">
        <v>324</v>
      </c>
      <c r="B42" s="75">
        <v>7.56</v>
      </c>
      <c r="D42" s="76">
        <v>364</v>
      </c>
      <c r="E42" s="75">
        <v>15.96</v>
      </c>
      <c r="G42" s="76">
        <v>404</v>
      </c>
      <c r="H42" s="75">
        <v>24.36</v>
      </c>
      <c r="J42" s="76">
        <v>444</v>
      </c>
      <c r="K42" s="75">
        <v>32.76</v>
      </c>
      <c r="M42" s="76">
        <v>484</v>
      </c>
      <c r="N42" s="75">
        <v>41.16</v>
      </c>
    </row>
    <row r="43" spans="1:14" ht="12">
      <c r="A43" s="76">
        <v>325</v>
      </c>
      <c r="B43" s="75">
        <v>7.77</v>
      </c>
      <c r="D43" s="76">
        <v>365</v>
      </c>
      <c r="E43" s="75">
        <v>16.17</v>
      </c>
      <c r="G43" s="76">
        <v>405</v>
      </c>
      <c r="H43" s="75">
        <v>24.57</v>
      </c>
      <c r="J43" s="76">
        <v>445</v>
      </c>
      <c r="K43" s="75">
        <v>32.97</v>
      </c>
      <c r="M43" s="76">
        <v>485</v>
      </c>
      <c r="N43" s="75">
        <v>41.37</v>
      </c>
    </row>
    <row r="44" spans="1:14" ht="12">
      <c r="A44" s="76">
        <v>326</v>
      </c>
      <c r="B44" s="75">
        <v>7.98</v>
      </c>
      <c r="D44" s="76">
        <v>366</v>
      </c>
      <c r="E44" s="75">
        <v>16.38</v>
      </c>
      <c r="G44" s="76">
        <v>406</v>
      </c>
      <c r="H44" s="75">
        <v>24.78</v>
      </c>
      <c r="J44" s="76">
        <v>446</v>
      </c>
      <c r="K44" s="75">
        <v>33.18</v>
      </c>
      <c r="M44" s="76">
        <v>486</v>
      </c>
      <c r="N44" s="75">
        <v>41.58</v>
      </c>
    </row>
    <row r="45" spans="1:14" s="91" customFormat="1" ht="15.75">
      <c r="A45" s="89" t="s">
        <v>173</v>
      </c>
      <c r="B45" s="88"/>
      <c r="C45" s="87"/>
      <c r="D45" s="87"/>
      <c r="E45" s="87"/>
      <c r="F45" s="87"/>
      <c r="G45" s="87"/>
      <c r="H45" s="87"/>
      <c r="I45" s="87"/>
      <c r="J45" s="87"/>
      <c r="K45" s="89"/>
      <c r="L45" s="92"/>
      <c r="N45" s="87"/>
    </row>
    <row r="46" spans="1:14" ht="7.5" customHeight="1">
      <c r="A46" s="90"/>
      <c r="B46" s="88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1:14" ht="39.75" customHeight="1">
      <c r="A47" s="85" t="s">
        <v>77</v>
      </c>
      <c r="B47" s="84" t="s">
        <v>72</v>
      </c>
      <c r="C47" s="86"/>
      <c r="D47" s="85" t="s">
        <v>77</v>
      </c>
      <c r="E47" s="84" t="s">
        <v>72</v>
      </c>
      <c r="F47" s="86"/>
      <c r="G47" s="85" t="s">
        <v>77</v>
      </c>
      <c r="H47" s="84" t="s">
        <v>72</v>
      </c>
      <c r="I47" s="86"/>
      <c r="J47" s="85" t="s">
        <v>77</v>
      </c>
      <c r="K47" s="84" t="s">
        <v>72</v>
      </c>
      <c r="L47" s="86"/>
      <c r="M47" s="85" t="s">
        <v>77</v>
      </c>
      <c r="N47" s="84" t="s">
        <v>72</v>
      </c>
    </row>
    <row r="48" spans="1:14" ht="12">
      <c r="A48" s="82" t="s">
        <v>71</v>
      </c>
      <c r="B48" s="83" t="s">
        <v>71</v>
      </c>
      <c r="D48" s="82" t="s">
        <v>71</v>
      </c>
      <c r="E48" s="81" t="s">
        <v>71</v>
      </c>
      <c r="G48" s="82" t="s">
        <v>71</v>
      </c>
      <c r="H48" s="81" t="s">
        <v>71</v>
      </c>
      <c r="J48" s="82" t="s">
        <v>71</v>
      </c>
      <c r="K48" s="81" t="s">
        <v>71</v>
      </c>
      <c r="M48" s="82" t="s">
        <v>71</v>
      </c>
      <c r="N48" s="81" t="s">
        <v>71</v>
      </c>
    </row>
    <row r="49" spans="1:14" ht="12">
      <c r="A49" s="79">
        <v>487</v>
      </c>
      <c r="B49" s="75">
        <v>41.79</v>
      </c>
      <c r="C49" s="80"/>
      <c r="D49" s="76">
        <v>527</v>
      </c>
      <c r="E49" s="75">
        <v>50.54</v>
      </c>
      <c r="F49" s="80"/>
      <c r="G49" s="76">
        <v>567</v>
      </c>
      <c r="H49" s="75">
        <v>60.94</v>
      </c>
      <c r="I49" s="80"/>
      <c r="J49" s="76">
        <v>607</v>
      </c>
      <c r="K49" s="75">
        <v>71.34</v>
      </c>
      <c r="L49" s="80"/>
      <c r="M49" s="76">
        <v>647</v>
      </c>
      <c r="N49" s="75">
        <v>81.74</v>
      </c>
    </row>
    <row r="50" spans="1:14" ht="12">
      <c r="A50" s="76">
        <v>488</v>
      </c>
      <c r="B50" s="75">
        <v>42</v>
      </c>
      <c r="D50" s="76">
        <v>528</v>
      </c>
      <c r="E50" s="75">
        <v>50.8</v>
      </c>
      <c r="G50" s="76">
        <v>568</v>
      </c>
      <c r="H50" s="75">
        <v>61.2</v>
      </c>
      <c r="J50" s="76">
        <v>608</v>
      </c>
      <c r="K50" s="75">
        <v>71.6</v>
      </c>
      <c r="M50" s="76">
        <v>648</v>
      </c>
      <c r="N50" s="75">
        <v>82</v>
      </c>
    </row>
    <row r="51" spans="1:14" ht="12">
      <c r="A51" s="76">
        <v>489</v>
      </c>
      <c r="B51" s="75">
        <v>42.21</v>
      </c>
      <c r="D51" s="76">
        <v>529</v>
      </c>
      <c r="E51" s="75">
        <v>51.06</v>
      </c>
      <c r="G51" s="76">
        <v>569</v>
      </c>
      <c r="H51" s="75">
        <v>61.46</v>
      </c>
      <c r="J51" s="76">
        <v>609</v>
      </c>
      <c r="K51" s="75">
        <v>71.86</v>
      </c>
      <c r="M51" s="76">
        <v>649</v>
      </c>
      <c r="N51" s="75">
        <v>82.26</v>
      </c>
    </row>
    <row r="52" spans="1:14" ht="12">
      <c r="A52" s="76">
        <v>490</v>
      </c>
      <c r="B52" s="75">
        <v>42.42</v>
      </c>
      <c r="D52" s="76">
        <v>530</v>
      </c>
      <c r="E52" s="75">
        <v>51.32</v>
      </c>
      <c r="G52" s="76">
        <v>570</v>
      </c>
      <c r="H52" s="75">
        <v>61.72</v>
      </c>
      <c r="J52" s="76">
        <v>610</v>
      </c>
      <c r="K52" s="75">
        <v>72.12</v>
      </c>
      <c r="M52" s="76">
        <v>650</v>
      </c>
      <c r="N52" s="75">
        <v>82.52</v>
      </c>
    </row>
    <row r="53" spans="1:14" ht="12">
      <c r="A53" s="76">
        <v>491</v>
      </c>
      <c r="B53" s="75">
        <v>42.63</v>
      </c>
      <c r="D53" s="76">
        <v>531</v>
      </c>
      <c r="E53" s="75">
        <v>51.58</v>
      </c>
      <c r="G53" s="76">
        <v>571</v>
      </c>
      <c r="H53" s="75">
        <v>61.98</v>
      </c>
      <c r="J53" s="76">
        <v>611</v>
      </c>
      <c r="K53" s="75">
        <v>72.38</v>
      </c>
      <c r="M53" s="76">
        <v>651</v>
      </c>
      <c r="N53" s="75">
        <v>82.78</v>
      </c>
    </row>
    <row r="54" spans="1:14" ht="12">
      <c r="A54" s="76">
        <v>492</v>
      </c>
      <c r="B54" s="75">
        <v>42.84</v>
      </c>
      <c r="D54" s="76">
        <v>532</v>
      </c>
      <c r="E54" s="75">
        <v>51.84</v>
      </c>
      <c r="G54" s="76">
        <v>572</v>
      </c>
      <c r="H54" s="75">
        <v>62.24</v>
      </c>
      <c r="J54" s="76">
        <v>612</v>
      </c>
      <c r="K54" s="75">
        <v>72.64</v>
      </c>
      <c r="M54" s="76">
        <v>652</v>
      </c>
      <c r="N54" s="75">
        <v>83.04</v>
      </c>
    </row>
    <row r="55" spans="1:14" ht="12">
      <c r="A55" s="76">
        <v>493</v>
      </c>
      <c r="B55" s="75">
        <v>43.05</v>
      </c>
      <c r="D55" s="76">
        <v>533</v>
      </c>
      <c r="E55" s="75">
        <v>52.1</v>
      </c>
      <c r="G55" s="76">
        <v>573</v>
      </c>
      <c r="H55" s="75">
        <v>62.5</v>
      </c>
      <c r="J55" s="76">
        <v>613</v>
      </c>
      <c r="K55" s="75">
        <v>72.9</v>
      </c>
      <c r="M55" s="76">
        <v>653</v>
      </c>
      <c r="N55" s="75">
        <v>83.3</v>
      </c>
    </row>
    <row r="56" spans="1:14" ht="12">
      <c r="A56" s="76">
        <v>494</v>
      </c>
      <c r="B56" s="75">
        <v>43.26</v>
      </c>
      <c r="D56" s="76">
        <v>534</v>
      </c>
      <c r="E56" s="75">
        <v>52.36</v>
      </c>
      <c r="G56" s="76">
        <v>574</v>
      </c>
      <c r="H56" s="75">
        <v>62.76</v>
      </c>
      <c r="J56" s="76">
        <v>614</v>
      </c>
      <c r="K56" s="75">
        <v>73.16</v>
      </c>
      <c r="M56" s="76">
        <v>654</v>
      </c>
      <c r="N56" s="75">
        <v>83.56</v>
      </c>
    </row>
    <row r="57" spans="1:14" ht="12">
      <c r="A57" s="76">
        <v>495</v>
      </c>
      <c r="B57" s="75">
        <v>43.47</v>
      </c>
      <c r="D57" s="76">
        <v>535</v>
      </c>
      <c r="E57" s="75">
        <v>52.62</v>
      </c>
      <c r="G57" s="76">
        <v>575</v>
      </c>
      <c r="H57" s="75">
        <v>63.02</v>
      </c>
      <c r="J57" s="76">
        <v>615</v>
      </c>
      <c r="K57" s="75">
        <v>73.42</v>
      </c>
      <c r="M57" s="76">
        <v>655</v>
      </c>
      <c r="N57" s="75">
        <v>83.82</v>
      </c>
    </row>
    <row r="58" spans="1:14" ht="12">
      <c r="A58" s="76">
        <v>496</v>
      </c>
      <c r="B58" s="75">
        <v>43.68</v>
      </c>
      <c r="D58" s="76">
        <v>536</v>
      </c>
      <c r="E58" s="75">
        <v>52.88</v>
      </c>
      <c r="G58" s="76">
        <v>576</v>
      </c>
      <c r="H58" s="75">
        <v>63.28</v>
      </c>
      <c r="J58" s="76">
        <v>616</v>
      </c>
      <c r="K58" s="75">
        <v>73.68</v>
      </c>
      <c r="M58" s="76">
        <v>656</v>
      </c>
      <c r="N58" s="75">
        <v>84.08</v>
      </c>
    </row>
    <row r="59" spans="1:14" ht="12">
      <c r="A59" s="76">
        <v>497</v>
      </c>
      <c r="B59" s="75">
        <v>43.89</v>
      </c>
      <c r="D59" s="76">
        <v>537</v>
      </c>
      <c r="E59" s="75">
        <v>53.14</v>
      </c>
      <c r="G59" s="76">
        <v>577</v>
      </c>
      <c r="H59" s="75">
        <v>63.54</v>
      </c>
      <c r="J59" s="76">
        <v>617</v>
      </c>
      <c r="K59" s="75">
        <v>73.94</v>
      </c>
      <c r="M59" s="76">
        <v>657</v>
      </c>
      <c r="N59" s="75">
        <v>84.34</v>
      </c>
    </row>
    <row r="60" spans="1:14" ht="12">
      <c r="A60" s="76">
        <v>498</v>
      </c>
      <c r="B60" s="75">
        <v>44.1</v>
      </c>
      <c r="D60" s="76">
        <v>538</v>
      </c>
      <c r="E60" s="75">
        <v>53.4</v>
      </c>
      <c r="G60" s="76">
        <v>578</v>
      </c>
      <c r="H60" s="75">
        <v>63.8</v>
      </c>
      <c r="J60" s="76">
        <v>618</v>
      </c>
      <c r="K60" s="75">
        <v>74.2</v>
      </c>
      <c r="M60" s="76">
        <v>658</v>
      </c>
      <c r="N60" s="75">
        <v>84.6</v>
      </c>
    </row>
    <row r="61" spans="1:14" ht="12">
      <c r="A61" s="76">
        <v>499</v>
      </c>
      <c r="B61" s="75">
        <v>44.31</v>
      </c>
      <c r="D61" s="76">
        <v>539</v>
      </c>
      <c r="E61" s="75">
        <v>53.66</v>
      </c>
      <c r="G61" s="76">
        <v>579</v>
      </c>
      <c r="H61" s="75">
        <v>64.06</v>
      </c>
      <c r="J61" s="76">
        <v>619</v>
      </c>
      <c r="K61" s="75">
        <v>74.46</v>
      </c>
      <c r="M61" s="76">
        <v>659</v>
      </c>
      <c r="N61" s="75">
        <v>84.86</v>
      </c>
    </row>
    <row r="62" spans="1:14" ht="12">
      <c r="A62" s="76">
        <v>500</v>
      </c>
      <c r="B62" s="75">
        <v>44.52</v>
      </c>
      <c r="D62" s="76">
        <v>540</v>
      </c>
      <c r="E62" s="75">
        <v>53.92</v>
      </c>
      <c r="G62" s="76">
        <v>580</v>
      </c>
      <c r="H62" s="75">
        <v>64.32</v>
      </c>
      <c r="J62" s="76">
        <v>620</v>
      </c>
      <c r="K62" s="75">
        <v>74.72</v>
      </c>
      <c r="M62" s="76">
        <v>660</v>
      </c>
      <c r="N62" s="75">
        <v>85.12</v>
      </c>
    </row>
    <row r="63" spans="1:14" ht="12">
      <c r="A63" s="76">
        <v>501</v>
      </c>
      <c r="B63" s="75">
        <v>44.73</v>
      </c>
      <c r="D63" s="76">
        <v>541</v>
      </c>
      <c r="E63" s="75">
        <v>54.18</v>
      </c>
      <c r="G63" s="76">
        <v>581</v>
      </c>
      <c r="H63" s="75">
        <v>64.58</v>
      </c>
      <c r="J63" s="76">
        <v>621</v>
      </c>
      <c r="K63" s="75">
        <v>74.98</v>
      </c>
      <c r="M63" s="76">
        <v>661</v>
      </c>
      <c r="N63" s="75">
        <v>85.38</v>
      </c>
    </row>
    <row r="64" spans="1:14" ht="12">
      <c r="A64" s="76">
        <v>502</v>
      </c>
      <c r="B64" s="75">
        <v>44.94</v>
      </c>
      <c r="D64" s="76">
        <v>542</v>
      </c>
      <c r="E64" s="75">
        <v>54.44</v>
      </c>
      <c r="G64" s="76">
        <v>582</v>
      </c>
      <c r="H64" s="75">
        <v>64.84</v>
      </c>
      <c r="J64" s="76">
        <v>622</v>
      </c>
      <c r="K64" s="75">
        <v>75.24</v>
      </c>
      <c r="M64" s="76">
        <v>662</v>
      </c>
      <c r="N64" s="75">
        <v>85.64</v>
      </c>
    </row>
    <row r="65" spans="1:14" ht="12">
      <c r="A65" s="76">
        <v>503</v>
      </c>
      <c r="B65" s="75">
        <v>45.15</v>
      </c>
      <c r="D65" s="76">
        <v>543</v>
      </c>
      <c r="E65" s="75">
        <v>54.7</v>
      </c>
      <c r="G65" s="76">
        <v>583</v>
      </c>
      <c r="H65" s="75">
        <v>65.1</v>
      </c>
      <c r="J65" s="76">
        <v>623</v>
      </c>
      <c r="K65" s="75">
        <v>75.5</v>
      </c>
      <c r="M65" s="76">
        <v>663</v>
      </c>
      <c r="N65" s="75">
        <v>85.9</v>
      </c>
    </row>
    <row r="66" spans="1:14" ht="12">
      <c r="A66" s="76">
        <v>504</v>
      </c>
      <c r="B66" s="75">
        <v>45.36</v>
      </c>
      <c r="D66" s="76">
        <v>544</v>
      </c>
      <c r="E66" s="75">
        <v>54.96</v>
      </c>
      <c r="G66" s="76">
        <v>584</v>
      </c>
      <c r="H66" s="75">
        <v>65.36</v>
      </c>
      <c r="J66" s="76">
        <v>624</v>
      </c>
      <c r="K66" s="75">
        <v>75.76</v>
      </c>
      <c r="M66" s="76">
        <v>664</v>
      </c>
      <c r="N66" s="75">
        <v>86.16</v>
      </c>
    </row>
    <row r="67" spans="1:14" ht="12">
      <c r="A67" s="76">
        <v>505</v>
      </c>
      <c r="B67" s="75">
        <v>45.57</v>
      </c>
      <c r="D67" s="76">
        <v>545</v>
      </c>
      <c r="E67" s="75">
        <v>55.22</v>
      </c>
      <c r="G67" s="76">
        <v>585</v>
      </c>
      <c r="H67" s="75">
        <v>65.62</v>
      </c>
      <c r="J67" s="76">
        <v>625</v>
      </c>
      <c r="K67" s="75">
        <v>76.02</v>
      </c>
      <c r="M67" s="76">
        <v>665</v>
      </c>
      <c r="N67" s="75">
        <v>86.42</v>
      </c>
    </row>
    <row r="68" spans="1:14" ht="12">
      <c r="A68" s="76">
        <v>506</v>
      </c>
      <c r="B68" s="75">
        <v>45.78</v>
      </c>
      <c r="D68" s="76">
        <v>546</v>
      </c>
      <c r="E68" s="75">
        <v>55.48</v>
      </c>
      <c r="G68" s="76">
        <v>586</v>
      </c>
      <c r="H68" s="75">
        <v>65.88</v>
      </c>
      <c r="J68" s="76">
        <v>626</v>
      </c>
      <c r="K68" s="75">
        <v>76.28</v>
      </c>
      <c r="M68" s="76">
        <v>666</v>
      </c>
      <c r="N68" s="75">
        <v>86.68</v>
      </c>
    </row>
    <row r="69" spans="1:14" ht="12">
      <c r="A69" s="76">
        <v>507</v>
      </c>
      <c r="B69" s="75">
        <v>45.99</v>
      </c>
      <c r="D69" s="76">
        <v>547</v>
      </c>
      <c r="E69" s="75">
        <v>55.74</v>
      </c>
      <c r="G69" s="76">
        <v>587</v>
      </c>
      <c r="H69" s="75">
        <v>66.14</v>
      </c>
      <c r="J69" s="76">
        <v>627</v>
      </c>
      <c r="K69" s="75">
        <v>76.54</v>
      </c>
      <c r="M69" s="76">
        <v>667</v>
      </c>
      <c r="N69" s="75">
        <v>86.94</v>
      </c>
    </row>
    <row r="70" spans="1:14" ht="12">
      <c r="A70" s="76">
        <v>508</v>
      </c>
      <c r="B70" s="75">
        <v>46.2</v>
      </c>
      <c r="D70" s="76">
        <v>548</v>
      </c>
      <c r="E70" s="75">
        <v>56</v>
      </c>
      <c r="G70" s="76">
        <v>588</v>
      </c>
      <c r="H70" s="75">
        <v>66.4</v>
      </c>
      <c r="J70" s="76">
        <v>628</v>
      </c>
      <c r="K70" s="75">
        <v>76.8</v>
      </c>
      <c r="M70" s="76">
        <v>668</v>
      </c>
      <c r="N70" s="75">
        <v>87.2</v>
      </c>
    </row>
    <row r="71" spans="1:14" ht="12">
      <c r="A71" s="76">
        <v>509</v>
      </c>
      <c r="B71" s="75">
        <v>46.41</v>
      </c>
      <c r="D71" s="76">
        <v>549</v>
      </c>
      <c r="E71" s="75">
        <v>56.26</v>
      </c>
      <c r="G71" s="76">
        <v>589</v>
      </c>
      <c r="H71" s="75">
        <v>66.66</v>
      </c>
      <c r="J71" s="76">
        <v>629</v>
      </c>
      <c r="K71" s="75">
        <v>77.06</v>
      </c>
      <c r="M71" s="76">
        <v>669</v>
      </c>
      <c r="N71" s="75">
        <v>87.46</v>
      </c>
    </row>
    <row r="72" spans="1:14" ht="12">
      <c r="A72" s="76">
        <v>510</v>
      </c>
      <c r="B72" s="75">
        <v>46.62</v>
      </c>
      <c r="D72" s="76">
        <v>550</v>
      </c>
      <c r="E72" s="75">
        <v>56.52</v>
      </c>
      <c r="G72" s="76">
        <v>590</v>
      </c>
      <c r="H72" s="75">
        <v>66.92</v>
      </c>
      <c r="J72" s="76">
        <v>630</v>
      </c>
      <c r="K72" s="75">
        <v>77.32</v>
      </c>
      <c r="M72" s="76">
        <v>670</v>
      </c>
      <c r="N72" s="75">
        <v>87.72</v>
      </c>
    </row>
    <row r="73" spans="1:14" ht="12">
      <c r="A73" s="76">
        <v>511</v>
      </c>
      <c r="B73" s="75">
        <v>46.83</v>
      </c>
      <c r="D73" s="76">
        <v>551</v>
      </c>
      <c r="E73" s="75">
        <v>56.78</v>
      </c>
      <c r="G73" s="76">
        <v>591</v>
      </c>
      <c r="H73" s="75">
        <v>67.18</v>
      </c>
      <c r="J73" s="76">
        <v>631</v>
      </c>
      <c r="K73" s="75">
        <v>77.58</v>
      </c>
      <c r="M73" s="76">
        <v>671</v>
      </c>
      <c r="N73" s="75">
        <v>87.98</v>
      </c>
    </row>
    <row r="74" spans="1:14" ht="12">
      <c r="A74" s="76">
        <v>512</v>
      </c>
      <c r="B74" s="75">
        <v>47.04</v>
      </c>
      <c r="D74" s="76">
        <v>552</v>
      </c>
      <c r="E74" s="75">
        <v>57.04</v>
      </c>
      <c r="G74" s="76">
        <v>592</v>
      </c>
      <c r="H74" s="75">
        <v>67.44</v>
      </c>
      <c r="J74" s="76">
        <v>632</v>
      </c>
      <c r="K74" s="75">
        <v>77.84</v>
      </c>
      <c r="M74" s="76">
        <v>672</v>
      </c>
      <c r="N74" s="75">
        <v>88.24</v>
      </c>
    </row>
    <row r="75" spans="1:14" ht="12">
      <c r="A75" s="76">
        <v>513</v>
      </c>
      <c r="B75" s="75">
        <v>47.25</v>
      </c>
      <c r="D75" s="76">
        <v>553</v>
      </c>
      <c r="E75" s="75">
        <v>57.3</v>
      </c>
      <c r="G75" s="76">
        <v>593</v>
      </c>
      <c r="H75" s="75">
        <v>67.7</v>
      </c>
      <c r="J75" s="76">
        <v>633</v>
      </c>
      <c r="K75" s="75">
        <v>78.1</v>
      </c>
      <c r="M75" s="76">
        <v>673</v>
      </c>
      <c r="N75" s="75">
        <v>88.5</v>
      </c>
    </row>
    <row r="76" spans="1:14" ht="12">
      <c r="A76" s="76">
        <v>514</v>
      </c>
      <c r="B76" s="75">
        <v>47.46</v>
      </c>
      <c r="D76" s="76">
        <v>554</v>
      </c>
      <c r="E76" s="75">
        <v>57.56</v>
      </c>
      <c r="G76" s="76">
        <v>594</v>
      </c>
      <c r="H76" s="75">
        <v>67.96</v>
      </c>
      <c r="J76" s="76">
        <v>634</v>
      </c>
      <c r="K76" s="75">
        <v>78.36</v>
      </c>
      <c r="M76" s="76">
        <v>674</v>
      </c>
      <c r="N76" s="75">
        <v>88.76</v>
      </c>
    </row>
    <row r="77" spans="1:14" ht="12">
      <c r="A77" s="76">
        <v>515</v>
      </c>
      <c r="B77" s="75">
        <v>47.67</v>
      </c>
      <c r="D77" s="76">
        <v>555</v>
      </c>
      <c r="E77" s="75">
        <v>57.82</v>
      </c>
      <c r="G77" s="76">
        <v>595</v>
      </c>
      <c r="H77" s="75">
        <v>68.22</v>
      </c>
      <c r="J77" s="76">
        <v>635</v>
      </c>
      <c r="K77" s="75">
        <v>78.62</v>
      </c>
      <c r="M77" s="76">
        <v>675</v>
      </c>
      <c r="N77" s="75">
        <v>89.02</v>
      </c>
    </row>
    <row r="78" spans="1:14" ht="12">
      <c r="A78" s="76">
        <v>516</v>
      </c>
      <c r="B78" s="75">
        <v>47.88</v>
      </c>
      <c r="D78" s="76">
        <v>556</v>
      </c>
      <c r="E78" s="75">
        <v>58.08</v>
      </c>
      <c r="G78" s="76">
        <v>596</v>
      </c>
      <c r="H78" s="75">
        <v>68.48</v>
      </c>
      <c r="J78" s="76">
        <v>636</v>
      </c>
      <c r="K78" s="75">
        <v>78.88</v>
      </c>
      <c r="M78" s="76">
        <v>676</v>
      </c>
      <c r="N78" s="75">
        <v>89.28</v>
      </c>
    </row>
    <row r="79" spans="1:14" ht="12">
      <c r="A79" s="76">
        <v>517</v>
      </c>
      <c r="B79" s="75">
        <v>48.09</v>
      </c>
      <c r="D79" s="76">
        <v>557</v>
      </c>
      <c r="E79" s="75">
        <v>58.34</v>
      </c>
      <c r="G79" s="76">
        <v>597</v>
      </c>
      <c r="H79" s="75">
        <v>68.74</v>
      </c>
      <c r="J79" s="76">
        <v>637</v>
      </c>
      <c r="K79" s="75">
        <v>79.14</v>
      </c>
      <c r="M79" s="76">
        <v>677</v>
      </c>
      <c r="N79" s="75">
        <v>89.54</v>
      </c>
    </row>
    <row r="80" spans="1:14" ht="12">
      <c r="A80" s="76">
        <v>518</v>
      </c>
      <c r="B80" s="75">
        <v>48.3</v>
      </c>
      <c r="D80" s="76">
        <v>558</v>
      </c>
      <c r="E80" s="75">
        <v>58.6</v>
      </c>
      <c r="G80" s="76">
        <v>598</v>
      </c>
      <c r="H80" s="75">
        <v>69</v>
      </c>
      <c r="J80" s="76">
        <v>638</v>
      </c>
      <c r="K80" s="75">
        <v>79.4</v>
      </c>
      <c r="M80" s="76">
        <v>678</v>
      </c>
      <c r="N80" s="75">
        <v>89.8</v>
      </c>
    </row>
    <row r="81" spans="1:14" ht="12">
      <c r="A81" s="76">
        <v>519</v>
      </c>
      <c r="B81" s="75">
        <v>48.51</v>
      </c>
      <c r="D81" s="76">
        <v>559</v>
      </c>
      <c r="E81" s="75">
        <v>58.86</v>
      </c>
      <c r="G81" s="76">
        <v>599</v>
      </c>
      <c r="H81" s="75">
        <v>69.26</v>
      </c>
      <c r="J81" s="76">
        <v>639</v>
      </c>
      <c r="K81" s="75">
        <v>79.66</v>
      </c>
      <c r="M81" s="76">
        <v>679</v>
      </c>
      <c r="N81" s="75">
        <v>90.06</v>
      </c>
    </row>
    <row r="82" spans="1:14" ht="12">
      <c r="A82" s="76">
        <v>520</v>
      </c>
      <c r="B82" s="75">
        <v>48.72</v>
      </c>
      <c r="D82" s="76">
        <v>560</v>
      </c>
      <c r="E82" s="75">
        <v>59.12</v>
      </c>
      <c r="G82" s="76">
        <v>600</v>
      </c>
      <c r="H82" s="75">
        <v>69.52</v>
      </c>
      <c r="J82" s="76">
        <v>640</v>
      </c>
      <c r="K82" s="75">
        <v>79.92</v>
      </c>
      <c r="M82" s="76">
        <v>680</v>
      </c>
      <c r="N82" s="75">
        <v>90.32</v>
      </c>
    </row>
    <row r="83" spans="1:14" ht="12">
      <c r="A83" s="76">
        <v>521</v>
      </c>
      <c r="B83" s="75">
        <v>48.98</v>
      </c>
      <c r="D83" s="76">
        <v>561</v>
      </c>
      <c r="E83" s="75">
        <v>59.38</v>
      </c>
      <c r="G83" s="76">
        <v>601</v>
      </c>
      <c r="H83" s="75">
        <v>69.78</v>
      </c>
      <c r="J83" s="76">
        <v>641</v>
      </c>
      <c r="K83" s="75">
        <v>80.18</v>
      </c>
      <c r="M83" s="76">
        <v>681</v>
      </c>
      <c r="N83" s="75">
        <v>90.58</v>
      </c>
    </row>
    <row r="84" spans="1:14" ht="12">
      <c r="A84" s="76">
        <v>522</v>
      </c>
      <c r="B84" s="75">
        <v>49.24</v>
      </c>
      <c r="D84" s="76">
        <v>562</v>
      </c>
      <c r="E84" s="75">
        <v>59.64</v>
      </c>
      <c r="G84" s="76">
        <v>602</v>
      </c>
      <c r="H84" s="75">
        <v>70.04</v>
      </c>
      <c r="J84" s="76">
        <v>642</v>
      </c>
      <c r="K84" s="75">
        <v>80.44</v>
      </c>
      <c r="M84" s="76">
        <v>682</v>
      </c>
      <c r="N84" s="75">
        <v>90.84</v>
      </c>
    </row>
    <row r="85" spans="1:14" ht="12">
      <c r="A85" s="76">
        <v>523</v>
      </c>
      <c r="B85" s="75">
        <v>49.5</v>
      </c>
      <c r="D85" s="76">
        <v>563</v>
      </c>
      <c r="E85" s="75">
        <v>59.9</v>
      </c>
      <c r="G85" s="76">
        <v>603</v>
      </c>
      <c r="H85" s="75">
        <v>70.3</v>
      </c>
      <c r="J85" s="76">
        <v>643</v>
      </c>
      <c r="K85" s="75">
        <v>80.7</v>
      </c>
      <c r="M85" s="76">
        <v>683</v>
      </c>
      <c r="N85" s="75">
        <v>91.1</v>
      </c>
    </row>
    <row r="86" spans="1:14" ht="12">
      <c r="A86" s="76">
        <v>524</v>
      </c>
      <c r="B86" s="75">
        <v>49.76</v>
      </c>
      <c r="D86" s="76">
        <v>564</v>
      </c>
      <c r="E86" s="75">
        <v>60.16</v>
      </c>
      <c r="G86" s="76">
        <v>604</v>
      </c>
      <c r="H86" s="75">
        <v>70.56</v>
      </c>
      <c r="J86" s="76">
        <v>644</v>
      </c>
      <c r="K86" s="75">
        <v>80.96</v>
      </c>
      <c r="M86" s="76">
        <v>684</v>
      </c>
      <c r="N86" s="75">
        <v>91.36</v>
      </c>
    </row>
    <row r="87" spans="1:14" ht="12">
      <c r="A87" s="76">
        <v>525</v>
      </c>
      <c r="B87" s="75">
        <v>50.02</v>
      </c>
      <c r="D87" s="76">
        <v>565</v>
      </c>
      <c r="E87" s="75">
        <v>60.42</v>
      </c>
      <c r="G87" s="76">
        <v>605</v>
      </c>
      <c r="H87" s="75">
        <v>70.82</v>
      </c>
      <c r="J87" s="76">
        <v>645</v>
      </c>
      <c r="K87" s="75">
        <v>81.22</v>
      </c>
      <c r="M87" s="76">
        <v>685</v>
      </c>
      <c r="N87" s="75">
        <v>91.62</v>
      </c>
    </row>
    <row r="88" spans="1:14" ht="12">
      <c r="A88" s="76">
        <v>526</v>
      </c>
      <c r="B88" s="75">
        <v>50.28</v>
      </c>
      <c r="D88" s="76">
        <v>566</v>
      </c>
      <c r="E88" s="75">
        <v>60.68</v>
      </c>
      <c r="G88" s="76">
        <v>606</v>
      </c>
      <c r="H88" s="75">
        <v>71.08</v>
      </c>
      <c r="J88" s="76">
        <v>646</v>
      </c>
      <c r="K88" s="75">
        <v>81.48</v>
      </c>
      <c r="M88" s="76">
        <v>686</v>
      </c>
      <c r="N88" s="75">
        <v>91.88</v>
      </c>
    </row>
    <row r="89" spans="1:14" s="91" customFormat="1" ht="15.75">
      <c r="A89" s="89" t="s">
        <v>174</v>
      </c>
      <c r="B89" s="88"/>
      <c r="C89" s="87"/>
      <c r="D89" s="87"/>
      <c r="E89" s="87"/>
      <c r="F89" s="87"/>
      <c r="G89" s="87"/>
      <c r="H89" s="87"/>
      <c r="I89" s="87"/>
      <c r="J89" s="87"/>
      <c r="K89" s="89"/>
      <c r="L89" s="92"/>
      <c r="N89" s="87"/>
    </row>
    <row r="90" spans="1:14" ht="7.5" customHeight="1">
      <c r="A90" s="90"/>
      <c r="B90" s="88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</row>
    <row r="91" spans="1:14" ht="40.5" customHeight="1">
      <c r="A91" s="85" t="s">
        <v>77</v>
      </c>
      <c r="B91" s="84" t="s">
        <v>72</v>
      </c>
      <c r="C91" s="86"/>
      <c r="D91" s="85" t="s">
        <v>77</v>
      </c>
      <c r="E91" s="84" t="s">
        <v>72</v>
      </c>
      <c r="F91" s="86"/>
      <c r="G91" s="85" t="s">
        <v>77</v>
      </c>
      <c r="H91" s="84" t="s">
        <v>72</v>
      </c>
      <c r="I91" s="86"/>
      <c r="J91" s="85" t="s">
        <v>77</v>
      </c>
      <c r="K91" s="84" t="s">
        <v>72</v>
      </c>
      <c r="L91" s="86"/>
      <c r="M91" s="85" t="s">
        <v>77</v>
      </c>
      <c r="N91" s="84" t="s">
        <v>72</v>
      </c>
    </row>
    <row r="92" spans="1:14" ht="12">
      <c r="A92" s="82" t="s">
        <v>71</v>
      </c>
      <c r="B92" s="83" t="s">
        <v>71</v>
      </c>
      <c r="D92" s="82" t="s">
        <v>71</v>
      </c>
      <c r="E92" s="81" t="s">
        <v>71</v>
      </c>
      <c r="G92" s="82" t="s">
        <v>71</v>
      </c>
      <c r="H92" s="81" t="s">
        <v>71</v>
      </c>
      <c r="J92" s="82" t="s">
        <v>71</v>
      </c>
      <c r="K92" s="81" t="s">
        <v>71</v>
      </c>
      <c r="M92" s="82" t="s">
        <v>71</v>
      </c>
      <c r="N92" s="81" t="s">
        <v>71</v>
      </c>
    </row>
    <row r="93" spans="1:14" ht="12">
      <c r="A93" s="79">
        <v>687</v>
      </c>
      <c r="B93" s="75">
        <v>92.14</v>
      </c>
      <c r="C93" s="80"/>
      <c r="D93" s="76">
        <v>727</v>
      </c>
      <c r="E93" s="75">
        <v>102.54</v>
      </c>
      <c r="F93" s="80"/>
      <c r="G93" s="76">
        <v>767</v>
      </c>
      <c r="H93" s="75">
        <v>112.94</v>
      </c>
      <c r="I93" s="80"/>
      <c r="J93" s="76">
        <v>807</v>
      </c>
      <c r="K93" s="75">
        <v>123.34</v>
      </c>
      <c r="L93" s="80"/>
      <c r="M93" s="76">
        <v>847</v>
      </c>
      <c r="N93" s="75">
        <v>133.74</v>
      </c>
    </row>
    <row r="94" spans="1:14" ht="12">
      <c r="A94" s="76">
        <v>688</v>
      </c>
      <c r="B94" s="75">
        <v>92.4</v>
      </c>
      <c r="D94" s="76">
        <v>728</v>
      </c>
      <c r="E94" s="75">
        <v>102.8</v>
      </c>
      <c r="G94" s="76">
        <v>768</v>
      </c>
      <c r="H94" s="75">
        <v>113.2</v>
      </c>
      <c r="J94" s="76">
        <v>808</v>
      </c>
      <c r="K94" s="75">
        <v>123.6</v>
      </c>
      <c r="M94" s="76">
        <v>848</v>
      </c>
      <c r="N94" s="75">
        <v>134</v>
      </c>
    </row>
    <row r="95" spans="1:14" ht="12">
      <c r="A95" s="76">
        <v>689</v>
      </c>
      <c r="B95" s="75">
        <v>92.66</v>
      </c>
      <c r="D95" s="76">
        <v>729</v>
      </c>
      <c r="E95" s="75">
        <v>103.06</v>
      </c>
      <c r="G95" s="76">
        <v>769</v>
      </c>
      <c r="H95" s="75">
        <v>113.46</v>
      </c>
      <c r="J95" s="76">
        <v>809</v>
      </c>
      <c r="K95" s="75">
        <v>123.86</v>
      </c>
      <c r="M95" s="76">
        <v>849</v>
      </c>
      <c r="N95" s="75">
        <v>134.26</v>
      </c>
    </row>
    <row r="96" spans="1:14" ht="12">
      <c r="A96" s="76">
        <v>690</v>
      </c>
      <c r="B96" s="75">
        <v>92.92</v>
      </c>
      <c r="D96" s="76">
        <v>730</v>
      </c>
      <c r="E96" s="75">
        <v>103.32</v>
      </c>
      <c r="G96" s="76">
        <v>770</v>
      </c>
      <c r="H96" s="75">
        <v>113.72</v>
      </c>
      <c r="J96" s="76">
        <v>810</v>
      </c>
      <c r="K96" s="75">
        <v>124.12</v>
      </c>
      <c r="M96" s="76">
        <v>850</v>
      </c>
      <c r="N96" s="75">
        <v>134.52</v>
      </c>
    </row>
    <row r="97" spans="1:14" ht="12">
      <c r="A97" s="76">
        <v>691</v>
      </c>
      <c r="B97" s="75">
        <v>93.18</v>
      </c>
      <c r="D97" s="76">
        <v>731</v>
      </c>
      <c r="E97" s="75">
        <v>103.58</v>
      </c>
      <c r="G97" s="76">
        <v>771</v>
      </c>
      <c r="H97" s="75">
        <v>113.98</v>
      </c>
      <c r="J97" s="76">
        <v>811</v>
      </c>
      <c r="K97" s="75">
        <v>124.38</v>
      </c>
      <c r="M97" s="76">
        <v>851</v>
      </c>
      <c r="N97" s="75">
        <v>134.78</v>
      </c>
    </row>
    <row r="98" spans="1:14" ht="12">
      <c r="A98" s="76">
        <v>692</v>
      </c>
      <c r="B98" s="75">
        <v>93.44</v>
      </c>
      <c r="D98" s="76">
        <v>732</v>
      </c>
      <c r="E98" s="75">
        <v>103.84</v>
      </c>
      <c r="G98" s="76">
        <v>772</v>
      </c>
      <c r="H98" s="75">
        <v>114.24</v>
      </c>
      <c r="J98" s="76">
        <v>812</v>
      </c>
      <c r="K98" s="75">
        <v>124.64</v>
      </c>
      <c r="M98" s="76">
        <v>852</v>
      </c>
      <c r="N98" s="75">
        <v>135.04</v>
      </c>
    </row>
    <row r="99" spans="1:14" ht="12">
      <c r="A99" s="76">
        <v>693</v>
      </c>
      <c r="B99" s="75">
        <v>93.7</v>
      </c>
      <c r="D99" s="76">
        <v>733</v>
      </c>
      <c r="E99" s="75">
        <v>104.1</v>
      </c>
      <c r="G99" s="76">
        <v>773</v>
      </c>
      <c r="H99" s="75">
        <v>114.5</v>
      </c>
      <c r="J99" s="76">
        <v>813</v>
      </c>
      <c r="K99" s="75">
        <v>124.9</v>
      </c>
      <c r="M99" s="76">
        <v>853</v>
      </c>
      <c r="N99" s="75">
        <v>135.3</v>
      </c>
    </row>
    <row r="100" spans="1:14" ht="12">
      <c r="A100" s="76">
        <v>694</v>
      </c>
      <c r="B100" s="75">
        <v>93.96</v>
      </c>
      <c r="D100" s="76">
        <v>734</v>
      </c>
      <c r="E100" s="75">
        <v>104.36</v>
      </c>
      <c r="G100" s="76">
        <v>774</v>
      </c>
      <c r="H100" s="75">
        <v>114.76</v>
      </c>
      <c r="J100" s="76">
        <v>814</v>
      </c>
      <c r="K100" s="75">
        <v>125.16</v>
      </c>
      <c r="M100" s="76">
        <v>854</v>
      </c>
      <c r="N100" s="75">
        <v>135.56</v>
      </c>
    </row>
    <row r="101" spans="1:14" ht="12">
      <c r="A101" s="76">
        <v>695</v>
      </c>
      <c r="B101" s="75">
        <v>94.22</v>
      </c>
      <c r="D101" s="76">
        <v>735</v>
      </c>
      <c r="E101" s="75">
        <v>104.62</v>
      </c>
      <c r="G101" s="76">
        <v>775</v>
      </c>
      <c r="H101" s="75">
        <v>115.02</v>
      </c>
      <c r="J101" s="76">
        <v>815</v>
      </c>
      <c r="K101" s="75">
        <v>125.42</v>
      </c>
      <c r="M101" s="76">
        <v>855</v>
      </c>
      <c r="N101" s="75">
        <v>135.82</v>
      </c>
    </row>
    <row r="102" spans="1:14" ht="12">
      <c r="A102" s="76">
        <v>696</v>
      </c>
      <c r="B102" s="75">
        <v>94.48</v>
      </c>
      <c r="D102" s="76">
        <v>736</v>
      </c>
      <c r="E102" s="75">
        <v>104.88</v>
      </c>
      <c r="G102" s="76">
        <v>776</v>
      </c>
      <c r="H102" s="75">
        <v>115.28</v>
      </c>
      <c r="J102" s="76">
        <v>816</v>
      </c>
      <c r="K102" s="75">
        <v>125.68</v>
      </c>
      <c r="M102" s="76">
        <v>856</v>
      </c>
      <c r="N102" s="75">
        <v>136.08</v>
      </c>
    </row>
    <row r="103" spans="1:14" ht="12">
      <c r="A103" s="76">
        <v>697</v>
      </c>
      <c r="B103" s="75">
        <v>94.74</v>
      </c>
      <c r="D103" s="76">
        <v>737</v>
      </c>
      <c r="E103" s="75">
        <v>105.14</v>
      </c>
      <c r="G103" s="76">
        <v>777</v>
      </c>
      <c r="H103" s="75">
        <v>115.54</v>
      </c>
      <c r="J103" s="76">
        <v>817</v>
      </c>
      <c r="K103" s="75">
        <v>125.94</v>
      </c>
      <c r="M103" s="76">
        <v>857</v>
      </c>
      <c r="N103" s="75">
        <v>136.34</v>
      </c>
    </row>
    <row r="104" spans="1:14" ht="12">
      <c r="A104" s="76">
        <v>698</v>
      </c>
      <c r="B104" s="75">
        <v>95</v>
      </c>
      <c r="D104" s="76">
        <v>738</v>
      </c>
      <c r="E104" s="75">
        <v>105.4</v>
      </c>
      <c r="G104" s="76">
        <v>778</v>
      </c>
      <c r="H104" s="75">
        <v>115.8</v>
      </c>
      <c r="J104" s="76">
        <v>818</v>
      </c>
      <c r="K104" s="75">
        <v>126.2</v>
      </c>
      <c r="M104" s="76">
        <v>858</v>
      </c>
      <c r="N104" s="75">
        <v>136.6</v>
      </c>
    </row>
    <row r="105" spans="1:14" ht="12">
      <c r="A105" s="76">
        <v>699</v>
      </c>
      <c r="B105" s="75">
        <v>95.26</v>
      </c>
      <c r="D105" s="76">
        <v>739</v>
      </c>
      <c r="E105" s="75">
        <v>105.66</v>
      </c>
      <c r="G105" s="76">
        <v>779</v>
      </c>
      <c r="H105" s="75">
        <v>116.06</v>
      </c>
      <c r="J105" s="76">
        <v>819</v>
      </c>
      <c r="K105" s="75">
        <v>126.46</v>
      </c>
      <c r="M105" s="76">
        <v>859</v>
      </c>
      <c r="N105" s="75">
        <v>136.86</v>
      </c>
    </row>
    <row r="106" spans="1:14" ht="12">
      <c r="A106" s="76">
        <v>700</v>
      </c>
      <c r="B106" s="75">
        <v>95.52</v>
      </c>
      <c r="D106" s="76">
        <v>740</v>
      </c>
      <c r="E106" s="75">
        <v>105.92</v>
      </c>
      <c r="G106" s="76">
        <v>780</v>
      </c>
      <c r="H106" s="75">
        <v>116.32</v>
      </c>
      <c r="J106" s="76">
        <v>820</v>
      </c>
      <c r="K106" s="75">
        <v>126.72</v>
      </c>
      <c r="M106" s="76">
        <v>860</v>
      </c>
      <c r="N106" s="75">
        <v>137.12</v>
      </c>
    </row>
    <row r="107" spans="1:14" ht="12">
      <c r="A107" s="76">
        <v>701</v>
      </c>
      <c r="B107" s="75">
        <v>95.78</v>
      </c>
      <c r="D107" s="76">
        <v>741</v>
      </c>
      <c r="E107" s="75">
        <v>106.18</v>
      </c>
      <c r="G107" s="76">
        <v>781</v>
      </c>
      <c r="H107" s="75">
        <v>116.58</v>
      </c>
      <c r="J107" s="76">
        <v>821</v>
      </c>
      <c r="K107" s="75">
        <v>126.98</v>
      </c>
      <c r="M107" s="76">
        <v>861</v>
      </c>
      <c r="N107" s="75">
        <v>137.38</v>
      </c>
    </row>
    <row r="108" spans="1:14" ht="12">
      <c r="A108" s="76">
        <v>702</v>
      </c>
      <c r="B108" s="75">
        <v>96.04</v>
      </c>
      <c r="D108" s="76">
        <v>742</v>
      </c>
      <c r="E108" s="75">
        <v>106.44</v>
      </c>
      <c r="G108" s="76">
        <v>782</v>
      </c>
      <c r="H108" s="75">
        <v>116.84</v>
      </c>
      <c r="J108" s="76">
        <v>822</v>
      </c>
      <c r="K108" s="75">
        <v>127.24</v>
      </c>
      <c r="M108" s="76">
        <v>862</v>
      </c>
      <c r="N108" s="75">
        <v>137.64</v>
      </c>
    </row>
    <row r="109" spans="1:14" ht="12">
      <c r="A109" s="76">
        <v>703</v>
      </c>
      <c r="B109" s="75">
        <v>96.3</v>
      </c>
      <c r="D109" s="76">
        <v>743</v>
      </c>
      <c r="E109" s="75">
        <v>106.7</v>
      </c>
      <c r="G109" s="76">
        <v>783</v>
      </c>
      <c r="H109" s="75">
        <v>117.1</v>
      </c>
      <c r="J109" s="76">
        <v>823</v>
      </c>
      <c r="K109" s="75">
        <v>127.5</v>
      </c>
      <c r="M109" s="76">
        <v>863</v>
      </c>
      <c r="N109" s="75">
        <v>137.9</v>
      </c>
    </row>
    <row r="110" spans="1:14" ht="12">
      <c r="A110" s="76">
        <v>704</v>
      </c>
      <c r="B110" s="75">
        <v>96.56</v>
      </c>
      <c r="D110" s="76">
        <v>744</v>
      </c>
      <c r="E110" s="75">
        <v>106.96</v>
      </c>
      <c r="G110" s="76">
        <v>784</v>
      </c>
      <c r="H110" s="75">
        <v>117.36</v>
      </c>
      <c r="J110" s="76">
        <v>824</v>
      </c>
      <c r="K110" s="75">
        <v>127.76</v>
      </c>
      <c r="M110" s="76">
        <v>864</v>
      </c>
      <c r="N110" s="75">
        <v>138.16</v>
      </c>
    </row>
    <row r="111" spans="1:14" ht="12">
      <c r="A111" s="76">
        <v>705</v>
      </c>
      <c r="B111" s="75">
        <v>96.82</v>
      </c>
      <c r="D111" s="76">
        <v>745</v>
      </c>
      <c r="E111" s="75">
        <v>107.22</v>
      </c>
      <c r="G111" s="76">
        <v>785</v>
      </c>
      <c r="H111" s="75">
        <v>117.62</v>
      </c>
      <c r="J111" s="76">
        <v>825</v>
      </c>
      <c r="K111" s="75">
        <v>128.02</v>
      </c>
      <c r="M111" s="76">
        <v>865</v>
      </c>
      <c r="N111" s="75">
        <v>138.42</v>
      </c>
    </row>
    <row r="112" spans="1:14" ht="12">
      <c r="A112" s="76">
        <v>706</v>
      </c>
      <c r="B112" s="75">
        <v>97.08</v>
      </c>
      <c r="D112" s="76">
        <v>746</v>
      </c>
      <c r="E112" s="75">
        <v>107.48</v>
      </c>
      <c r="G112" s="76">
        <v>786</v>
      </c>
      <c r="H112" s="75">
        <v>117.88</v>
      </c>
      <c r="J112" s="76">
        <v>826</v>
      </c>
      <c r="K112" s="75">
        <v>128.28</v>
      </c>
      <c r="M112" s="76">
        <v>866</v>
      </c>
      <c r="N112" s="75">
        <v>138.68</v>
      </c>
    </row>
    <row r="113" spans="1:14" ht="12">
      <c r="A113" s="76">
        <v>707</v>
      </c>
      <c r="B113" s="75">
        <v>97.34</v>
      </c>
      <c r="D113" s="76">
        <v>747</v>
      </c>
      <c r="E113" s="75">
        <v>107.74</v>
      </c>
      <c r="G113" s="76">
        <v>787</v>
      </c>
      <c r="H113" s="75">
        <v>118.14</v>
      </c>
      <c r="J113" s="76">
        <v>827</v>
      </c>
      <c r="K113" s="75">
        <v>128.54</v>
      </c>
      <c r="M113" s="76">
        <v>867</v>
      </c>
      <c r="N113" s="75">
        <v>138.94</v>
      </c>
    </row>
    <row r="114" spans="1:14" ht="12">
      <c r="A114" s="76">
        <v>708</v>
      </c>
      <c r="B114" s="75">
        <v>97.6</v>
      </c>
      <c r="D114" s="76">
        <v>748</v>
      </c>
      <c r="E114" s="75">
        <v>108</v>
      </c>
      <c r="G114" s="76">
        <v>788</v>
      </c>
      <c r="H114" s="75">
        <v>118.4</v>
      </c>
      <c r="J114" s="76">
        <v>828</v>
      </c>
      <c r="K114" s="75">
        <v>128.8</v>
      </c>
      <c r="M114" s="76">
        <v>868</v>
      </c>
      <c r="N114" s="75">
        <v>139.2</v>
      </c>
    </row>
    <row r="115" spans="1:14" ht="12">
      <c r="A115" s="76">
        <v>709</v>
      </c>
      <c r="B115" s="75">
        <v>97.86</v>
      </c>
      <c r="D115" s="76">
        <v>749</v>
      </c>
      <c r="E115" s="75">
        <v>108.26</v>
      </c>
      <c r="G115" s="76">
        <v>789</v>
      </c>
      <c r="H115" s="75">
        <v>118.66</v>
      </c>
      <c r="J115" s="76">
        <v>829</v>
      </c>
      <c r="K115" s="75">
        <v>129.06</v>
      </c>
      <c r="M115" s="76">
        <v>869</v>
      </c>
      <c r="N115" s="75">
        <v>139.46</v>
      </c>
    </row>
    <row r="116" spans="1:14" ht="12">
      <c r="A116" s="76">
        <v>710</v>
      </c>
      <c r="B116" s="75">
        <v>98.12</v>
      </c>
      <c r="D116" s="76">
        <v>750</v>
      </c>
      <c r="E116" s="75">
        <v>108.52</v>
      </c>
      <c r="G116" s="76">
        <v>790</v>
      </c>
      <c r="H116" s="75">
        <v>118.92</v>
      </c>
      <c r="J116" s="76">
        <v>830</v>
      </c>
      <c r="K116" s="75">
        <v>129.32</v>
      </c>
      <c r="M116" s="76">
        <v>870</v>
      </c>
      <c r="N116" s="75">
        <v>139.72</v>
      </c>
    </row>
    <row r="117" spans="1:14" ht="12">
      <c r="A117" s="76">
        <v>711</v>
      </c>
      <c r="B117" s="75">
        <v>98.38</v>
      </c>
      <c r="D117" s="76">
        <v>751</v>
      </c>
      <c r="E117" s="75">
        <v>108.78</v>
      </c>
      <c r="G117" s="76">
        <v>791</v>
      </c>
      <c r="H117" s="75">
        <v>119.18</v>
      </c>
      <c r="J117" s="76">
        <v>831</v>
      </c>
      <c r="K117" s="75">
        <v>129.58</v>
      </c>
      <c r="M117" s="76">
        <v>871</v>
      </c>
      <c r="N117" s="75">
        <v>139.98</v>
      </c>
    </row>
    <row r="118" spans="1:14" ht="12">
      <c r="A118" s="76">
        <v>712</v>
      </c>
      <c r="B118" s="75">
        <v>98.64</v>
      </c>
      <c r="D118" s="76">
        <v>752</v>
      </c>
      <c r="E118" s="75">
        <v>109.04</v>
      </c>
      <c r="G118" s="76">
        <v>792</v>
      </c>
      <c r="H118" s="75">
        <v>119.44</v>
      </c>
      <c r="J118" s="76">
        <v>832</v>
      </c>
      <c r="K118" s="75">
        <v>129.84</v>
      </c>
      <c r="M118" s="76">
        <v>872</v>
      </c>
      <c r="N118" s="75">
        <v>140.24</v>
      </c>
    </row>
    <row r="119" spans="1:14" ht="12">
      <c r="A119" s="76">
        <v>713</v>
      </c>
      <c r="B119" s="75">
        <v>98.9</v>
      </c>
      <c r="D119" s="76">
        <v>753</v>
      </c>
      <c r="E119" s="75">
        <v>109.3</v>
      </c>
      <c r="G119" s="76">
        <v>793</v>
      </c>
      <c r="H119" s="75">
        <v>119.7</v>
      </c>
      <c r="J119" s="76">
        <v>833</v>
      </c>
      <c r="K119" s="75">
        <v>130.1</v>
      </c>
      <c r="M119" s="76">
        <v>873</v>
      </c>
      <c r="N119" s="75">
        <v>140.5</v>
      </c>
    </row>
    <row r="120" spans="1:14" ht="12">
      <c r="A120" s="76">
        <v>714</v>
      </c>
      <c r="B120" s="75">
        <v>99.16</v>
      </c>
      <c r="D120" s="76">
        <v>754</v>
      </c>
      <c r="E120" s="75">
        <v>109.56</v>
      </c>
      <c r="G120" s="76">
        <v>794</v>
      </c>
      <c r="H120" s="75">
        <v>119.96</v>
      </c>
      <c r="J120" s="76">
        <v>834</v>
      </c>
      <c r="K120" s="75">
        <v>130.36</v>
      </c>
      <c r="M120" s="76">
        <v>874</v>
      </c>
      <c r="N120" s="75">
        <v>140.76</v>
      </c>
    </row>
    <row r="121" spans="1:14" ht="12">
      <c r="A121" s="76">
        <v>715</v>
      </c>
      <c r="B121" s="75">
        <v>99.42</v>
      </c>
      <c r="D121" s="76">
        <v>755</v>
      </c>
      <c r="E121" s="75">
        <v>109.82</v>
      </c>
      <c r="G121" s="76">
        <v>795</v>
      </c>
      <c r="H121" s="75">
        <v>120.22</v>
      </c>
      <c r="J121" s="76">
        <v>835</v>
      </c>
      <c r="K121" s="75">
        <v>130.62</v>
      </c>
      <c r="M121" s="76">
        <v>875</v>
      </c>
      <c r="N121" s="75">
        <v>141.02</v>
      </c>
    </row>
    <row r="122" spans="1:14" ht="12">
      <c r="A122" s="76">
        <v>716</v>
      </c>
      <c r="B122" s="75">
        <v>99.68</v>
      </c>
      <c r="D122" s="76">
        <v>756</v>
      </c>
      <c r="E122" s="75">
        <v>110.08</v>
      </c>
      <c r="G122" s="76">
        <v>796</v>
      </c>
      <c r="H122" s="75">
        <v>120.48</v>
      </c>
      <c r="J122" s="76">
        <v>836</v>
      </c>
      <c r="K122" s="75">
        <v>130.88</v>
      </c>
      <c r="M122" s="76">
        <v>876</v>
      </c>
      <c r="N122" s="75">
        <v>141.28</v>
      </c>
    </row>
    <row r="123" spans="1:14" ht="12">
      <c r="A123" s="76">
        <v>717</v>
      </c>
      <c r="B123" s="75">
        <v>99.94</v>
      </c>
      <c r="D123" s="76">
        <v>757</v>
      </c>
      <c r="E123" s="75">
        <v>110.34</v>
      </c>
      <c r="G123" s="76">
        <v>797</v>
      </c>
      <c r="H123" s="75">
        <v>120.74</v>
      </c>
      <c r="J123" s="76">
        <v>837</v>
      </c>
      <c r="K123" s="75">
        <v>131.14</v>
      </c>
      <c r="M123" s="76">
        <v>877</v>
      </c>
      <c r="N123" s="75">
        <v>141.54</v>
      </c>
    </row>
    <row r="124" spans="1:14" ht="12">
      <c r="A124" s="76">
        <v>718</v>
      </c>
      <c r="B124" s="75">
        <v>100.2</v>
      </c>
      <c r="D124" s="76">
        <v>758</v>
      </c>
      <c r="E124" s="75">
        <v>110.6</v>
      </c>
      <c r="G124" s="76">
        <v>798</v>
      </c>
      <c r="H124" s="75">
        <v>121</v>
      </c>
      <c r="J124" s="76">
        <v>838</v>
      </c>
      <c r="K124" s="75">
        <v>131.4</v>
      </c>
      <c r="M124" s="76">
        <v>878</v>
      </c>
      <c r="N124" s="75">
        <v>141.8</v>
      </c>
    </row>
    <row r="125" spans="1:14" ht="12">
      <c r="A125" s="76">
        <v>719</v>
      </c>
      <c r="B125" s="75">
        <v>100.46</v>
      </c>
      <c r="D125" s="76">
        <v>759</v>
      </c>
      <c r="E125" s="75">
        <v>110.86</v>
      </c>
      <c r="G125" s="76">
        <v>799</v>
      </c>
      <c r="H125" s="75">
        <v>121.26</v>
      </c>
      <c r="J125" s="76">
        <v>839</v>
      </c>
      <c r="K125" s="75">
        <v>131.66</v>
      </c>
      <c r="M125" s="76">
        <v>879</v>
      </c>
      <c r="N125" s="75">
        <v>142.06</v>
      </c>
    </row>
    <row r="126" spans="1:14" ht="12">
      <c r="A126" s="76">
        <v>720</v>
      </c>
      <c r="B126" s="75">
        <v>100.72</v>
      </c>
      <c r="D126" s="76">
        <v>760</v>
      </c>
      <c r="E126" s="75">
        <v>111.12</v>
      </c>
      <c r="G126" s="76">
        <v>800</v>
      </c>
      <c r="H126" s="75">
        <v>121.52</v>
      </c>
      <c r="J126" s="76">
        <v>840</v>
      </c>
      <c r="K126" s="75">
        <v>131.92</v>
      </c>
      <c r="M126" s="76">
        <v>880</v>
      </c>
      <c r="N126" s="75">
        <v>142.32</v>
      </c>
    </row>
    <row r="127" spans="1:14" ht="12">
      <c r="A127" s="76">
        <v>721</v>
      </c>
      <c r="B127" s="75">
        <v>100.98</v>
      </c>
      <c r="D127" s="76">
        <v>761</v>
      </c>
      <c r="E127" s="75">
        <v>111.38</v>
      </c>
      <c r="G127" s="76">
        <v>801</v>
      </c>
      <c r="H127" s="75">
        <v>121.78</v>
      </c>
      <c r="J127" s="76">
        <v>841</v>
      </c>
      <c r="K127" s="75">
        <v>132.18</v>
      </c>
      <c r="M127" s="76">
        <v>881</v>
      </c>
      <c r="N127" s="75">
        <v>142.58</v>
      </c>
    </row>
    <row r="128" spans="1:14" ht="12">
      <c r="A128" s="76">
        <v>722</v>
      </c>
      <c r="B128" s="75">
        <v>101.24</v>
      </c>
      <c r="D128" s="76">
        <v>762</v>
      </c>
      <c r="E128" s="75">
        <v>111.64</v>
      </c>
      <c r="G128" s="76">
        <v>802</v>
      </c>
      <c r="H128" s="75">
        <v>122.04</v>
      </c>
      <c r="J128" s="76">
        <v>842</v>
      </c>
      <c r="K128" s="75">
        <v>132.44</v>
      </c>
      <c r="M128" s="76">
        <v>882</v>
      </c>
      <c r="N128" s="75">
        <v>142.84</v>
      </c>
    </row>
    <row r="129" spans="1:14" ht="12">
      <c r="A129" s="76">
        <v>723</v>
      </c>
      <c r="B129" s="75">
        <v>101.5</v>
      </c>
      <c r="D129" s="76">
        <v>763</v>
      </c>
      <c r="E129" s="75">
        <v>111.9</v>
      </c>
      <c r="G129" s="76">
        <v>803</v>
      </c>
      <c r="H129" s="75">
        <v>122.3</v>
      </c>
      <c r="J129" s="76">
        <v>843</v>
      </c>
      <c r="K129" s="75">
        <v>132.7</v>
      </c>
      <c r="M129" s="76">
        <v>883</v>
      </c>
      <c r="N129" s="75">
        <v>143.1</v>
      </c>
    </row>
    <row r="130" spans="1:14" ht="12">
      <c r="A130" s="76">
        <v>724</v>
      </c>
      <c r="B130" s="75">
        <v>101.76</v>
      </c>
      <c r="D130" s="76">
        <v>764</v>
      </c>
      <c r="E130" s="75">
        <v>112.16</v>
      </c>
      <c r="G130" s="76">
        <v>804</v>
      </c>
      <c r="H130" s="75">
        <v>122.56</v>
      </c>
      <c r="J130" s="76">
        <v>844</v>
      </c>
      <c r="K130" s="75">
        <v>132.96</v>
      </c>
      <c r="M130" s="76">
        <v>884</v>
      </c>
      <c r="N130" s="75">
        <v>143.36</v>
      </c>
    </row>
    <row r="131" spans="1:14" ht="12">
      <c r="A131" s="76">
        <v>725</v>
      </c>
      <c r="B131" s="75">
        <v>102.02</v>
      </c>
      <c r="D131" s="76">
        <v>765</v>
      </c>
      <c r="E131" s="75">
        <v>112.42</v>
      </c>
      <c r="G131" s="76">
        <v>805</v>
      </c>
      <c r="H131" s="75">
        <v>122.82</v>
      </c>
      <c r="J131" s="76">
        <v>845</v>
      </c>
      <c r="K131" s="75">
        <v>133.22</v>
      </c>
      <c r="M131" s="76">
        <v>885</v>
      </c>
      <c r="N131" s="75">
        <v>143.62</v>
      </c>
    </row>
    <row r="132" spans="1:14" ht="12">
      <c r="A132" s="76">
        <v>726</v>
      </c>
      <c r="B132" s="75">
        <v>102.28</v>
      </c>
      <c r="D132" s="76">
        <v>766</v>
      </c>
      <c r="E132" s="75">
        <v>112.68</v>
      </c>
      <c r="G132" s="76">
        <v>806</v>
      </c>
      <c r="H132" s="75">
        <v>123.08</v>
      </c>
      <c r="J132" s="76">
        <v>846</v>
      </c>
      <c r="K132" s="75">
        <v>133.48</v>
      </c>
      <c r="M132" s="76">
        <v>886</v>
      </c>
      <c r="N132" s="75">
        <v>143.88</v>
      </c>
    </row>
    <row r="136" spans="1:14" ht="15.75">
      <c r="A136" s="89" t="s">
        <v>174</v>
      </c>
      <c r="B136" s="88"/>
      <c r="C136" s="87"/>
      <c r="D136" s="87"/>
      <c r="E136" s="87"/>
      <c r="F136" s="87"/>
      <c r="G136" s="87"/>
      <c r="H136" s="87"/>
      <c r="I136" s="87"/>
      <c r="J136" s="87"/>
      <c r="K136" s="89"/>
      <c r="L136" s="92"/>
      <c r="M136" s="91"/>
      <c r="N136" s="87"/>
    </row>
    <row r="137" spans="1:14" ht="15.75">
      <c r="A137" s="90"/>
      <c r="B137" s="88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</row>
    <row r="138" spans="1:14" ht="36.75">
      <c r="A138" s="85" t="s">
        <v>77</v>
      </c>
      <c r="B138" s="84" t="s">
        <v>72</v>
      </c>
      <c r="C138" s="86"/>
      <c r="D138" s="85" t="s">
        <v>77</v>
      </c>
      <c r="E138" s="84" t="s">
        <v>72</v>
      </c>
      <c r="F138" s="86"/>
      <c r="G138" s="85" t="s">
        <v>77</v>
      </c>
      <c r="H138" s="84" t="s">
        <v>72</v>
      </c>
      <c r="I138" s="86"/>
      <c r="J138" s="85" t="s">
        <v>77</v>
      </c>
      <c r="K138" s="84" t="s">
        <v>72</v>
      </c>
      <c r="L138" s="86"/>
      <c r="M138" s="85" t="s">
        <v>77</v>
      </c>
      <c r="N138" s="84" t="s">
        <v>72</v>
      </c>
    </row>
    <row r="139" spans="1:14" ht="12">
      <c r="A139" s="82" t="s">
        <v>71</v>
      </c>
      <c r="B139" s="83" t="s">
        <v>71</v>
      </c>
      <c r="D139" s="82" t="s">
        <v>71</v>
      </c>
      <c r="E139" s="81" t="s">
        <v>71</v>
      </c>
      <c r="G139" s="82" t="s">
        <v>71</v>
      </c>
      <c r="H139" s="81" t="s">
        <v>71</v>
      </c>
      <c r="J139" s="82" t="s">
        <v>71</v>
      </c>
      <c r="K139" s="81" t="s">
        <v>71</v>
      </c>
      <c r="M139" s="82" t="s">
        <v>71</v>
      </c>
      <c r="N139" s="81" t="s">
        <v>71</v>
      </c>
    </row>
    <row r="140" spans="1:14" ht="12">
      <c r="A140" s="79">
        <v>887</v>
      </c>
      <c r="B140" s="75">
        <v>144.14</v>
      </c>
      <c r="C140" s="80"/>
      <c r="D140" s="76">
        <v>927</v>
      </c>
      <c r="E140" s="75">
        <v>154.54</v>
      </c>
      <c r="F140" s="80"/>
      <c r="G140" s="76">
        <v>967</v>
      </c>
      <c r="H140" s="75">
        <v>164.94</v>
      </c>
      <c r="I140" s="80"/>
      <c r="J140" s="76">
        <v>1007</v>
      </c>
      <c r="K140" s="75">
        <v>175.34</v>
      </c>
      <c r="L140" s="80"/>
      <c r="M140" s="76">
        <v>1047</v>
      </c>
      <c r="N140" s="75">
        <v>185.74</v>
      </c>
    </row>
    <row r="141" spans="1:14" ht="12">
      <c r="A141" s="76">
        <v>888</v>
      </c>
      <c r="B141" s="75">
        <v>144.4</v>
      </c>
      <c r="D141" s="76">
        <v>928</v>
      </c>
      <c r="E141" s="75">
        <v>154.8</v>
      </c>
      <c r="G141" s="76">
        <v>968</v>
      </c>
      <c r="H141" s="75">
        <v>165.2</v>
      </c>
      <c r="J141" s="76">
        <v>1008</v>
      </c>
      <c r="K141" s="75">
        <v>175.6</v>
      </c>
      <c r="M141" s="76">
        <v>1048</v>
      </c>
      <c r="N141" s="75">
        <v>186</v>
      </c>
    </row>
    <row r="142" spans="1:14" ht="12">
      <c r="A142" s="79">
        <v>889</v>
      </c>
      <c r="B142" s="75">
        <v>144.66</v>
      </c>
      <c r="D142" s="76">
        <v>929</v>
      </c>
      <c r="E142" s="75">
        <v>155.06</v>
      </c>
      <c r="G142" s="76">
        <v>969</v>
      </c>
      <c r="H142" s="75">
        <v>165.46</v>
      </c>
      <c r="J142" s="76">
        <v>1009</v>
      </c>
      <c r="K142" s="75">
        <v>175.86</v>
      </c>
      <c r="M142" s="76">
        <v>1049</v>
      </c>
      <c r="N142" s="75">
        <v>186.26</v>
      </c>
    </row>
    <row r="143" spans="1:14" ht="12">
      <c r="A143" s="76">
        <v>890</v>
      </c>
      <c r="B143" s="75">
        <v>144.92</v>
      </c>
      <c r="D143" s="76">
        <v>930</v>
      </c>
      <c r="E143" s="75">
        <v>155.32</v>
      </c>
      <c r="G143" s="76">
        <v>970</v>
      </c>
      <c r="H143" s="75">
        <v>165.72</v>
      </c>
      <c r="J143" s="76">
        <v>1010</v>
      </c>
      <c r="K143" s="75">
        <v>176.12</v>
      </c>
      <c r="M143" s="76">
        <v>1050</v>
      </c>
      <c r="N143" s="75">
        <v>186.52</v>
      </c>
    </row>
    <row r="144" spans="1:14" ht="12">
      <c r="A144" s="79">
        <v>891</v>
      </c>
      <c r="B144" s="75">
        <v>145.18</v>
      </c>
      <c r="D144" s="76">
        <v>931</v>
      </c>
      <c r="E144" s="75">
        <v>155.58</v>
      </c>
      <c r="G144" s="76">
        <v>971</v>
      </c>
      <c r="H144" s="75">
        <v>165.98</v>
      </c>
      <c r="J144" s="76">
        <v>1011</v>
      </c>
      <c r="K144" s="75">
        <v>176.38</v>
      </c>
      <c r="M144" s="76">
        <v>1051</v>
      </c>
      <c r="N144" s="75">
        <v>186.78</v>
      </c>
    </row>
    <row r="145" spans="1:14" ht="12">
      <c r="A145" s="76">
        <v>892</v>
      </c>
      <c r="B145" s="75">
        <v>145.44</v>
      </c>
      <c r="D145" s="76">
        <v>932</v>
      </c>
      <c r="E145" s="75">
        <v>155.84</v>
      </c>
      <c r="G145" s="76">
        <v>972</v>
      </c>
      <c r="H145" s="75">
        <v>166.24</v>
      </c>
      <c r="J145" s="76">
        <v>1012</v>
      </c>
      <c r="K145" s="75">
        <v>176.64</v>
      </c>
      <c r="M145" s="76">
        <v>1052</v>
      </c>
      <c r="N145" s="75">
        <v>187.04</v>
      </c>
    </row>
    <row r="146" spans="1:14" ht="12">
      <c r="A146" s="79">
        <v>893</v>
      </c>
      <c r="B146" s="75">
        <v>145.7</v>
      </c>
      <c r="D146" s="76">
        <v>933</v>
      </c>
      <c r="E146" s="75">
        <v>156.1</v>
      </c>
      <c r="G146" s="76">
        <v>973</v>
      </c>
      <c r="H146" s="75">
        <v>166.5</v>
      </c>
      <c r="J146" s="76">
        <v>1013</v>
      </c>
      <c r="K146" s="75">
        <v>176.9</v>
      </c>
      <c r="M146" s="76">
        <v>1053</v>
      </c>
      <c r="N146" s="75">
        <v>187.3</v>
      </c>
    </row>
    <row r="147" spans="1:14" ht="12">
      <c r="A147" s="76">
        <v>894</v>
      </c>
      <c r="B147" s="75">
        <v>145.96</v>
      </c>
      <c r="D147" s="76">
        <v>934</v>
      </c>
      <c r="E147" s="75">
        <v>156.36</v>
      </c>
      <c r="G147" s="76">
        <v>974</v>
      </c>
      <c r="H147" s="75">
        <v>166.76</v>
      </c>
      <c r="J147" s="76">
        <v>1014</v>
      </c>
      <c r="K147" s="75">
        <v>177.16</v>
      </c>
      <c r="M147" s="76">
        <v>1054</v>
      </c>
      <c r="N147" s="75">
        <v>187.56</v>
      </c>
    </row>
    <row r="148" spans="1:14" ht="12">
      <c r="A148" s="79">
        <v>895</v>
      </c>
      <c r="B148" s="75">
        <v>146.22</v>
      </c>
      <c r="D148" s="76">
        <v>935</v>
      </c>
      <c r="E148" s="75">
        <v>156.62</v>
      </c>
      <c r="G148" s="76">
        <v>975</v>
      </c>
      <c r="H148" s="75">
        <v>167.02</v>
      </c>
      <c r="J148" s="76">
        <v>1015</v>
      </c>
      <c r="K148" s="75">
        <v>177.42</v>
      </c>
      <c r="M148" s="76">
        <v>1055</v>
      </c>
      <c r="N148" s="75">
        <v>187.82</v>
      </c>
    </row>
    <row r="149" spans="1:14" ht="12">
      <c r="A149" s="76">
        <v>896</v>
      </c>
      <c r="B149" s="75">
        <v>146.48</v>
      </c>
      <c r="D149" s="76">
        <v>936</v>
      </c>
      <c r="E149" s="75">
        <v>156.88</v>
      </c>
      <c r="G149" s="76">
        <v>976</v>
      </c>
      <c r="H149" s="75">
        <v>167.28</v>
      </c>
      <c r="J149" s="76">
        <v>1016</v>
      </c>
      <c r="K149" s="75">
        <v>177.68</v>
      </c>
      <c r="M149" s="76">
        <v>1056</v>
      </c>
      <c r="N149" s="75">
        <v>188.08</v>
      </c>
    </row>
    <row r="150" spans="1:14" ht="12">
      <c r="A150" s="79">
        <v>897</v>
      </c>
      <c r="B150" s="75">
        <v>146.74</v>
      </c>
      <c r="D150" s="76">
        <v>937</v>
      </c>
      <c r="E150" s="75">
        <v>157.14</v>
      </c>
      <c r="G150" s="76">
        <v>977</v>
      </c>
      <c r="H150" s="75">
        <v>167.54</v>
      </c>
      <c r="J150" s="76">
        <v>1017</v>
      </c>
      <c r="K150" s="75">
        <v>177.94</v>
      </c>
      <c r="M150" s="76">
        <v>1057</v>
      </c>
      <c r="N150" s="75">
        <v>188.34</v>
      </c>
    </row>
    <row r="151" spans="1:14" ht="12">
      <c r="A151" s="76">
        <v>898</v>
      </c>
      <c r="B151" s="75">
        <v>147</v>
      </c>
      <c r="D151" s="76">
        <v>938</v>
      </c>
      <c r="E151" s="75">
        <v>157.4</v>
      </c>
      <c r="G151" s="76">
        <v>978</v>
      </c>
      <c r="H151" s="75">
        <v>167.8</v>
      </c>
      <c r="J151" s="76">
        <v>1018</v>
      </c>
      <c r="K151" s="75">
        <v>178.2</v>
      </c>
      <c r="M151" s="76">
        <v>1058</v>
      </c>
      <c r="N151" s="75">
        <v>188.6</v>
      </c>
    </row>
    <row r="152" spans="1:14" ht="12">
      <c r="A152" s="79">
        <v>899</v>
      </c>
      <c r="B152" s="75">
        <v>147.26</v>
      </c>
      <c r="D152" s="76">
        <v>939</v>
      </c>
      <c r="E152" s="75">
        <v>157.66</v>
      </c>
      <c r="G152" s="76">
        <v>979</v>
      </c>
      <c r="H152" s="75">
        <v>168.06</v>
      </c>
      <c r="J152" s="76">
        <v>1019</v>
      </c>
      <c r="K152" s="75">
        <v>178.46</v>
      </c>
      <c r="M152" s="76">
        <v>1059</v>
      </c>
      <c r="N152" s="75">
        <v>188.86</v>
      </c>
    </row>
    <row r="153" spans="1:14" ht="12">
      <c r="A153" s="76">
        <v>900</v>
      </c>
      <c r="B153" s="75">
        <v>147.52</v>
      </c>
      <c r="D153" s="76">
        <v>940</v>
      </c>
      <c r="E153" s="75">
        <v>157.92</v>
      </c>
      <c r="G153" s="76">
        <v>980</v>
      </c>
      <c r="H153" s="75">
        <v>168.32</v>
      </c>
      <c r="J153" s="76">
        <v>1020</v>
      </c>
      <c r="K153" s="75">
        <v>178.72</v>
      </c>
      <c r="M153" s="76">
        <v>1060</v>
      </c>
      <c r="N153" s="75">
        <v>189.12</v>
      </c>
    </row>
    <row r="154" spans="1:14" ht="12">
      <c r="A154" s="79">
        <v>901</v>
      </c>
      <c r="B154" s="75">
        <v>147.78</v>
      </c>
      <c r="D154" s="76">
        <v>941</v>
      </c>
      <c r="E154" s="75">
        <v>158.18</v>
      </c>
      <c r="G154" s="76">
        <v>981</v>
      </c>
      <c r="H154" s="75">
        <v>168.58</v>
      </c>
      <c r="J154" s="76">
        <v>1021</v>
      </c>
      <c r="K154" s="75">
        <v>178.98</v>
      </c>
      <c r="M154" s="76">
        <v>1061</v>
      </c>
      <c r="N154" s="75">
        <v>189.38</v>
      </c>
    </row>
    <row r="155" spans="1:14" ht="12">
      <c r="A155" s="76">
        <v>902</v>
      </c>
      <c r="B155" s="75">
        <v>148.04</v>
      </c>
      <c r="D155" s="76">
        <v>942</v>
      </c>
      <c r="E155" s="75">
        <v>158.44</v>
      </c>
      <c r="G155" s="76">
        <v>982</v>
      </c>
      <c r="H155" s="75">
        <v>168.84</v>
      </c>
      <c r="J155" s="76">
        <v>1022</v>
      </c>
      <c r="K155" s="75">
        <v>179.24</v>
      </c>
      <c r="M155" s="76">
        <v>1062</v>
      </c>
      <c r="N155" s="75">
        <v>189.64</v>
      </c>
    </row>
    <row r="156" spans="1:14" ht="12">
      <c r="A156" s="79">
        <v>903</v>
      </c>
      <c r="B156" s="75">
        <v>148.3</v>
      </c>
      <c r="D156" s="76">
        <v>943</v>
      </c>
      <c r="E156" s="75">
        <v>158.7</v>
      </c>
      <c r="G156" s="76">
        <v>983</v>
      </c>
      <c r="H156" s="75">
        <v>169.1</v>
      </c>
      <c r="J156" s="76">
        <v>1023</v>
      </c>
      <c r="K156" s="75">
        <v>179.5</v>
      </c>
      <c r="M156" s="76">
        <v>1063</v>
      </c>
      <c r="N156" s="75">
        <v>189.9</v>
      </c>
    </row>
    <row r="157" spans="1:14" ht="12">
      <c r="A157" s="76">
        <v>904</v>
      </c>
      <c r="B157" s="75">
        <v>148.56</v>
      </c>
      <c r="D157" s="76">
        <v>944</v>
      </c>
      <c r="E157" s="75">
        <v>158.96</v>
      </c>
      <c r="G157" s="76">
        <v>984</v>
      </c>
      <c r="H157" s="75">
        <v>169.36</v>
      </c>
      <c r="J157" s="76">
        <v>1024</v>
      </c>
      <c r="K157" s="75">
        <v>179.76</v>
      </c>
      <c r="M157" s="76">
        <v>1064</v>
      </c>
      <c r="N157" s="75">
        <v>190.16</v>
      </c>
    </row>
    <row r="158" spans="1:14" ht="12">
      <c r="A158" s="79">
        <v>905</v>
      </c>
      <c r="B158" s="75">
        <v>148.82</v>
      </c>
      <c r="D158" s="76">
        <v>945</v>
      </c>
      <c r="E158" s="75">
        <v>159.22</v>
      </c>
      <c r="G158" s="76">
        <v>985</v>
      </c>
      <c r="H158" s="75">
        <v>169.62</v>
      </c>
      <c r="J158" s="76">
        <v>1025</v>
      </c>
      <c r="K158" s="75">
        <v>180.02</v>
      </c>
      <c r="M158" s="76">
        <v>1065</v>
      </c>
      <c r="N158" s="75">
        <v>190.42</v>
      </c>
    </row>
    <row r="159" spans="1:14" ht="12">
      <c r="A159" s="76">
        <v>906</v>
      </c>
      <c r="B159" s="75">
        <v>149.08</v>
      </c>
      <c r="D159" s="76">
        <v>946</v>
      </c>
      <c r="E159" s="75">
        <v>159.48</v>
      </c>
      <c r="G159" s="76">
        <v>986</v>
      </c>
      <c r="H159" s="75">
        <v>169.88</v>
      </c>
      <c r="J159" s="76">
        <v>1026</v>
      </c>
      <c r="K159" s="75">
        <v>180.28</v>
      </c>
      <c r="M159" s="76">
        <v>1066</v>
      </c>
      <c r="N159" s="75">
        <v>190.68</v>
      </c>
    </row>
    <row r="160" spans="1:14" ht="12">
      <c r="A160" s="79">
        <v>907</v>
      </c>
      <c r="B160" s="75">
        <v>149.34</v>
      </c>
      <c r="D160" s="76">
        <v>947</v>
      </c>
      <c r="E160" s="75">
        <v>159.74</v>
      </c>
      <c r="G160" s="76">
        <v>987</v>
      </c>
      <c r="H160" s="75">
        <v>170.14</v>
      </c>
      <c r="J160" s="76">
        <v>1027</v>
      </c>
      <c r="K160" s="75">
        <v>180.54</v>
      </c>
      <c r="M160" s="76">
        <v>1067</v>
      </c>
      <c r="N160" s="75">
        <v>190.94</v>
      </c>
    </row>
    <row r="161" spans="1:14" ht="12">
      <c r="A161" s="76">
        <v>908</v>
      </c>
      <c r="B161" s="75">
        <v>149.6</v>
      </c>
      <c r="D161" s="76">
        <v>948</v>
      </c>
      <c r="E161" s="75">
        <v>160</v>
      </c>
      <c r="G161" s="76">
        <v>988</v>
      </c>
      <c r="H161" s="75">
        <v>170.4</v>
      </c>
      <c r="J161" s="76">
        <v>1028</v>
      </c>
      <c r="K161" s="75">
        <v>180.8</v>
      </c>
      <c r="M161" s="76">
        <v>1068</v>
      </c>
      <c r="N161" s="75">
        <v>191.2</v>
      </c>
    </row>
    <row r="162" spans="1:14" ht="12">
      <c r="A162" s="79">
        <v>909</v>
      </c>
      <c r="B162" s="75">
        <v>149.86</v>
      </c>
      <c r="D162" s="76">
        <v>949</v>
      </c>
      <c r="E162" s="75">
        <v>160.26</v>
      </c>
      <c r="G162" s="76">
        <v>989</v>
      </c>
      <c r="H162" s="75">
        <v>170.66</v>
      </c>
      <c r="J162" s="76">
        <v>1029</v>
      </c>
      <c r="K162" s="75">
        <v>181.06</v>
      </c>
      <c r="M162" s="76">
        <v>1069</v>
      </c>
      <c r="N162" s="75">
        <v>191.46</v>
      </c>
    </row>
    <row r="163" spans="1:14" ht="12">
      <c r="A163" s="76">
        <v>910</v>
      </c>
      <c r="B163" s="75">
        <v>150.12</v>
      </c>
      <c r="D163" s="76">
        <v>950</v>
      </c>
      <c r="E163" s="75">
        <v>160.52</v>
      </c>
      <c r="G163" s="76">
        <v>990</v>
      </c>
      <c r="H163" s="75">
        <v>170.92</v>
      </c>
      <c r="J163" s="76">
        <v>1030</v>
      </c>
      <c r="K163" s="75">
        <v>181.32</v>
      </c>
      <c r="M163" s="76">
        <v>1070</v>
      </c>
      <c r="N163" s="75">
        <v>191.72</v>
      </c>
    </row>
    <row r="164" spans="1:14" ht="12">
      <c r="A164" s="79">
        <v>911</v>
      </c>
      <c r="B164" s="75">
        <v>150.38</v>
      </c>
      <c r="D164" s="76">
        <v>951</v>
      </c>
      <c r="E164" s="75">
        <v>160.78</v>
      </c>
      <c r="G164" s="76">
        <v>991</v>
      </c>
      <c r="H164" s="75">
        <v>171.18</v>
      </c>
      <c r="J164" s="76">
        <v>1031</v>
      </c>
      <c r="K164" s="75">
        <v>181.58</v>
      </c>
      <c r="M164" s="76">
        <v>1071</v>
      </c>
      <c r="N164" s="75">
        <v>191.98</v>
      </c>
    </row>
    <row r="165" spans="1:14" ht="12">
      <c r="A165" s="76">
        <v>912</v>
      </c>
      <c r="B165" s="75">
        <v>150.64</v>
      </c>
      <c r="D165" s="76">
        <v>952</v>
      </c>
      <c r="E165" s="75">
        <v>161.04</v>
      </c>
      <c r="G165" s="76">
        <v>992</v>
      </c>
      <c r="H165" s="75">
        <v>171.44</v>
      </c>
      <c r="J165" s="76">
        <v>1032</v>
      </c>
      <c r="K165" s="75">
        <v>181.84</v>
      </c>
      <c r="M165" s="76">
        <v>1072</v>
      </c>
      <c r="N165" s="75">
        <v>192.24</v>
      </c>
    </row>
    <row r="166" spans="1:14" ht="12">
      <c r="A166" s="79">
        <v>913</v>
      </c>
      <c r="B166" s="75">
        <v>150.9</v>
      </c>
      <c r="D166" s="76">
        <v>953</v>
      </c>
      <c r="E166" s="75">
        <v>161.3</v>
      </c>
      <c r="G166" s="76">
        <v>993</v>
      </c>
      <c r="H166" s="75">
        <v>171.7</v>
      </c>
      <c r="J166" s="76">
        <v>1033</v>
      </c>
      <c r="K166" s="75">
        <v>182.1</v>
      </c>
      <c r="M166" s="76">
        <v>1073</v>
      </c>
      <c r="N166" s="75">
        <v>192.5</v>
      </c>
    </row>
    <row r="167" spans="1:14" ht="12">
      <c r="A167" s="76">
        <v>914</v>
      </c>
      <c r="B167" s="75">
        <v>151.160000000001</v>
      </c>
      <c r="D167" s="76">
        <v>954</v>
      </c>
      <c r="E167" s="75">
        <v>161.560000000001</v>
      </c>
      <c r="G167" s="76">
        <v>994</v>
      </c>
      <c r="H167" s="75">
        <v>171.96</v>
      </c>
      <c r="J167" s="76">
        <v>1034</v>
      </c>
      <c r="K167" s="75">
        <v>182.36</v>
      </c>
      <c r="M167" s="76">
        <v>1074</v>
      </c>
      <c r="N167" s="75">
        <v>192.76</v>
      </c>
    </row>
    <row r="168" spans="1:14" ht="12">
      <c r="A168" s="79">
        <v>915</v>
      </c>
      <c r="B168" s="75">
        <v>151.420000000001</v>
      </c>
      <c r="D168" s="76">
        <v>955</v>
      </c>
      <c r="E168" s="75">
        <v>161.820000000001</v>
      </c>
      <c r="G168" s="76">
        <v>995</v>
      </c>
      <c r="H168" s="75">
        <v>172.22</v>
      </c>
      <c r="J168" s="76">
        <v>1035</v>
      </c>
      <c r="K168" s="75">
        <v>182.62</v>
      </c>
      <c r="M168" s="76">
        <v>1075</v>
      </c>
      <c r="N168" s="75">
        <v>193.02</v>
      </c>
    </row>
    <row r="169" spans="1:14" ht="12">
      <c r="A169" s="76">
        <v>916</v>
      </c>
      <c r="B169" s="75">
        <v>151.680000000001</v>
      </c>
      <c r="D169" s="76">
        <v>956</v>
      </c>
      <c r="E169" s="75">
        <v>162.080000000001</v>
      </c>
      <c r="G169" s="76">
        <v>996</v>
      </c>
      <c r="H169" s="75">
        <v>172.48</v>
      </c>
      <c r="J169" s="76">
        <v>1036</v>
      </c>
      <c r="K169" s="75">
        <v>182.88</v>
      </c>
      <c r="M169" s="76">
        <v>1076</v>
      </c>
      <c r="N169" s="75">
        <v>193.28</v>
      </c>
    </row>
    <row r="170" spans="1:14" ht="12">
      <c r="A170" s="79">
        <v>917</v>
      </c>
      <c r="B170" s="75">
        <v>151.940000000001</v>
      </c>
      <c r="D170" s="76">
        <v>957</v>
      </c>
      <c r="E170" s="75">
        <v>162.340000000001</v>
      </c>
      <c r="G170" s="76">
        <v>997</v>
      </c>
      <c r="H170" s="75">
        <v>172.74</v>
      </c>
      <c r="J170" s="76">
        <v>1037</v>
      </c>
      <c r="K170" s="75">
        <v>183.14</v>
      </c>
      <c r="M170" s="76">
        <v>1077</v>
      </c>
      <c r="N170" s="75">
        <v>193.54</v>
      </c>
    </row>
    <row r="171" spans="1:14" ht="12">
      <c r="A171" s="76">
        <v>918</v>
      </c>
      <c r="B171" s="75">
        <v>152.200000000001</v>
      </c>
      <c r="D171" s="76">
        <v>958</v>
      </c>
      <c r="E171" s="75">
        <v>162.600000000001</v>
      </c>
      <c r="G171" s="76">
        <v>998</v>
      </c>
      <c r="H171" s="75">
        <v>173</v>
      </c>
      <c r="J171" s="76">
        <v>1038</v>
      </c>
      <c r="K171" s="75">
        <v>183.4</v>
      </c>
      <c r="M171" s="76">
        <v>1078</v>
      </c>
      <c r="N171" s="75">
        <v>193.8</v>
      </c>
    </row>
    <row r="172" spans="1:14" ht="12">
      <c r="A172" s="79">
        <v>919</v>
      </c>
      <c r="B172" s="75">
        <v>152.460000000001</v>
      </c>
      <c r="D172" s="76">
        <v>959</v>
      </c>
      <c r="E172" s="75">
        <v>162.860000000001</v>
      </c>
      <c r="G172" s="76">
        <v>999</v>
      </c>
      <c r="H172" s="75">
        <v>173.26</v>
      </c>
      <c r="J172" s="76">
        <v>1039</v>
      </c>
      <c r="K172" s="75">
        <v>183.66</v>
      </c>
      <c r="M172" s="76">
        <v>1079</v>
      </c>
      <c r="N172" s="75">
        <v>194.06</v>
      </c>
    </row>
    <row r="173" spans="1:14" ht="12">
      <c r="A173" s="76">
        <v>920</v>
      </c>
      <c r="B173" s="75">
        <v>152.720000000001</v>
      </c>
      <c r="D173" s="76">
        <v>960</v>
      </c>
      <c r="E173" s="75">
        <v>163.120000000001</v>
      </c>
      <c r="G173" s="76">
        <v>1000</v>
      </c>
      <c r="H173" s="75">
        <v>173.52</v>
      </c>
      <c r="J173" s="76">
        <v>1040</v>
      </c>
      <c r="K173" s="75">
        <v>183.92</v>
      </c>
      <c r="M173" s="76">
        <v>1080</v>
      </c>
      <c r="N173" s="75">
        <v>194.32</v>
      </c>
    </row>
    <row r="174" spans="1:14" ht="12">
      <c r="A174" s="79">
        <v>921</v>
      </c>
      <c r="B174" s="75">
        <v>152.980000000001</v>
      </c>
      <c r="D174" s="76">
        <v>961</v>
      </c>
      <c r="E174" s="75">
        <v>163.380000000001</v>
      </c>
      <c r="G174" s="76">
        <v>1001</v>
      </c>
      <c r="H174" s="75">
        <v>173.78</v>
      </c>
      <c r="J174" s="76">
        <v>1041</v>
      </c>
      <c r="K174" s="75">
        <v>184.18</v>
      </c>
      <c r="M174" s="76">
        <v>1081</v>
      </c>
      <c r="N174" s="75">
        <v>194.58</v>
      </c>
    </row>
    <row r="175" spans="1:14" ht="12">
      <c r="A175" s="76">
        <v>922</v>
      </c>
      <c r="B175" s="75">
        <v>153.240000000001</v>
      </c>
      <c r="D175" s="76">
        <v>962</v>
      </c>
      <c r="E175" s="75">
        <v>163.640000000001</v>
      </c>
      <c r="G175" s="76">
        <v>1002</v>
      </c>
      <c r="H175" s="75">
        <v>174.04</v>
      </c>
      <c r="J175" s="76">
        <v>1042</v>
      </c>
      <c r="K175" s="75">
        <v>184.44</v>
      </c>
      <c r="M175" s="76">
        <v>1082</v>
      </c>
      <c r="N175" s="75">
        <v>194.84</v>
      </c>
    </row>
    <row r="176" spans="1:14" ht="12">
      <c r="A176" s="79">
        <v>923</v>
      </c>
      <c r="B176" s="75">
        <v>153.500000000001</v>
      </c>
      <c r="D176" s="76">
        <v>963</v>
      </c>
      <c r="E176" s="75">
        <v>163.900000000001</v>
      </c>
      <c r="G176" s="76">
        <v>1003</v>
      </c>
      <c r="H176" s="75">
        <v>174.3</v>
      </c>
      <c r="J176" s="76">
        <v>1043</v>
      </c>
      <c r="K176" s="75">
        <v>184.7</v>
      </c>
      <c r="M176" s="76">
        <v>1083</v>
      </c>
      <c r="N176" s="75">
        <v>195.1</v>
      </c>
    </row>
    <row r="177" spans="1:14" ht="12">
      <c r="A177" s="76">
        <v>924</v>
      </c>
      <c r="B177" s="75">
        <v>153.760000000001</v>
      </c>
      <c r="D177" s="76">
        <v>964</v>
      </c>
      <c r="E177" s="75">
        <v>164.160000000001</v>
      </c>
      <c r="G177" s="76">
        <v>1004</v>
      </c>
      <c r="H177" s="75">
        <v>174.56</v>
      </c>
      <c r="J177" s="76">
        <v>1044</v>
      </c>
      <c r="K177" s="75">
        <v>184.96</v>
      </c>
      <c r="M177" s="76">
        <v>1084</v>
      </c>
      <c r="N177" s="75">
        <v>195.36</v>
      </c>
    </row>
    <row r="178" spans="1:14" ht="12">
      <c r="A178" s="79">
        <v>925</v>
      </c>
      <c r="B178" s="75">
        <v>154.020000000001</v>
      </c>
      <c r="D178" s="76">
        <v>965</v>
      </c>
      <c r="E178" s="75">
        <v>164.420000000001</v>
      </c>
      <c r="G178" s="76">
        <v>1005</v>
      </c>
      <c r="H178" s="75">
        <v>174.82</v>
      </c>
      <c r="J178" s="76">
        <v>1045</v>
      </c>
      <c r="K178" s="75">
        <v>185.22</v>
      </c>
      <c r="M178" s="76">
        <v>1085</v>
      </c>
      <c r="N178" s="75">
        <v>195.62</v>
      </c>
    </row>
    <row r="179" spans="1:14" ht="12">
      <c r="A179" s="76">
        <v>926</v>
      </c>
      <c r="B179" s="75">
        <v>154.280000000001</v>
      </c>
      <c r="D179" s="76">
        <v>966</v>
      </c>
      <c r="E179" s="75">
        <v>164.680000000001</v>
      </c>
      <c r="G179" s="76">
        <v>1006</v>
      </c>
      <c r="H179" s="75">
        <v>175.08</v>
      </c>
      <c r="J179" s="76">
        <v>1046</v>
      </c>
      <c r="K179" s="75">
        <v>185.48</v>
      </c>
      <c r="M179" s="76">
        <v>1086</v>
      </c>
      <c r="N179" s="75">
        <v>195.88</v>
      </c>
    </row>
    <row r="180" spans="1:14" ht="12">
      <c r="A180" s="94"/>
      <c r="B180" s="93"/>
      <c r="D180" s="94"/>
      <c r="E180" s="93"/>
      <c r="G180" s="94"/>
      <c r="H180" s="93"/>
      <c r="J180" s="94"/>
      <c r="K180" s="93"/>
      <c r="M180" s="100"/>
      <c r="N180" s="100"/>
    </row>
    <row r="181" spans="1:14" ht="12">
      <c r="A181" s="94"/>
      <c r="B181" s="93"/>
      <c r="D181" s="94"/>
      <c r="E181" s="93"/>
      <c r="G181" s="94"/>
      <c r="H181" s="93"/>
      <c r="J181" s="94"/>
      <c r="K181" s="93"/>
      <c r="M181" s="100"/>
      <c r="N181" s="100"/>
    </row>
    <row r="182" spans="1:4" ht="15.75">
      <c r="A182" s="89" t="s">
        <v>174</v>
      </c>
      <c r="B182" s="88"/>
      <c r="C182" s="87"/>
      <c r="D182" s="87"/>
    </row>
    <row r="184" spans="1:14" ht="36.75">
      <c r="A184" s="85" t="s">
        <v>77</v>
      </c>
      <c r="B184" s="84" t="s">
        <v>72</v>
      </c>
      <c r="C184" s="86"/>
      <c r="D184" s="85" t="s">
        <v>77</v>
      </c>
      <c r="E184" s="84" t="s">
        <v>72</v>
      </c>
      <c r="F184" s="86"/>
      <c r="G184" s="85" t="s">
        <v>77</v>
      </c>
      <c r="H184" s="84" t="s">
        <v>72</v>
      </c>
      <c r="I184" s="86"/>
      <c r="J184" s="85" t="s">
        <v>77</v>
      </c>
      <c r="K184" s="84" t="s">
        <v>72</v>
      </c>
      <c r="L184" s="86"/>
      <c r="M184" s="85" t="s">
        <v>77</v>
      </c>
      <c r="N184" s="84" t="s">
        <v>72</v>
      </c>
    </row>
    <row r="185" spans="1:14" ht="12">
      <c r="A185" s="82" t="s">
        <v>71</v>
      </c>
      <c r="B185" s="83" t="s">
        <v>71</v>
      </c>
      <c r="D185" s="82" t="s">
        <v>71</v>
      </c>
      <c r="E185" s="81" t="s">
        <v>71</v>
      </c>
      <c r="G185" s="82" t="s">
        <v>71</v>
      </c>
      <c r="H185" s="81" t="s">
        <v>71</v>
      </c>
      <c r="J185" s="82" t="s">
        <v>71</v>
      </c>
      <c r="K185" s="81" t="s">
        <v>71</v>
      </c>
      <c r="M185" s="82" t="s">
        <v>71</v>
      </c>
      <c r="N185" s="81" t="s">
        <v>71</v>
      </c>
    </row>
    <row r="186" spans="1:14" ht="12">
      <c r="A186" s="79">
        <v>1087</v>
      </c>
      <c r="B186" s="75">
        <v>196.14</v>
      </c>
      <c r="C186" s="80"/>
      <c r="D186" s="76">
        <v>1127</v>
      </c>
      <c r="E186" s="75">
        <v>206.54</v>
      </c>
      <c r="F186" s="80"/>
      <c r="G186" s="76">
        <v>1167</v>
      </c>
      <c r="H186" s="75">
        <v>216.94</v>
      </c>
      <c r="I186" s="80"/>
      <c r="J186" s="76">
        <v>1207</v>
      </c>
      <c r="K186" s="75">
        <v>227.34</v>
      </c>
      <c r="L186" s="80"/>
      <c r="M186" s="76">
        <v>1247</v>
      </c>
      <c r="N186" s="75">
        <v>237.74</v>
      </c>
    </row>
    <row r="187" spans="1:14" ht="12">
      <c r="A187" s="76">
        <v>1088</v>
      </c>
      <c r="B187" s="75">
        <v>196.4</v>
      </c>
      <c r="D187" s="76">
        <v>1128</v>
      </c>
      <c r="E187" s="75">
        <v>206.8</v>
      </c>
      <c r="G187" s="76">
        <v>1168</v>
      </c>
      <c r="H187" s="75">
        <v>217.2</v>
      </c>
      <c r="J187" s="76">
        <v>1208</v>
      </c>
      <c r="K187" s="75">
        <v>227.6</v>
      </c>
      <c r="M187" s="76">
        <v>1248</v>
      </c>
      <c r="N187" s="75">
        <v>238</v>
      </c>
    </row>
    <row r="188" spans="1:14" ht="12">
      <c r="A188" s="79">
        <v>1089</v>
      </c>
      <c r="B188" s="75">
        <v>196.66</v>
      </c>
      <c r="D188" s="76">
        <v>1129</v>
      </c>
      <c r="E188" s="75">
        <v>207.06</v>
      </c>
      <c r="G188" s="76">
        <v>1169</v>
      </c>
      <c r="H188" s="75">
        <v>217.46</v>
      </c>
      <c r="J188" s="76">
        <v>1209</v>
      </c>
      <c r="K188" s="75">
        <v>227.86</v>
      </c>
      <c r="M188" s="76">
        <v>1249</v>
      </c>
      <c r="N188" s="75">
        <v>238.26</v>
      </c>
    </row>
    <row r="189" spans="1:14" ht="12">
      <c r="A189" s="76">
        <v>1090</v>
      </c>
      <c r="B189" s="75">
        <v>196.92</v>
      </c>
      <c r="D189" s="76">
        <v>1130</v>
      </c>
      <c r="E189" s="75">
        <v>207.32</v>
      </c>
      <c r="G189" s="76">
        <v>1170</v>
      </c>
      <c r="H189" s="75">
        <v>217.72</v>
      </c>
      <c r="J189" s="76">
        <v>1210</v>
      </c>
      <c r="K189" s="75">
        <v>228.12</v>
      </c>
      <c r="M189" s="76">
        <v>1250</v>
      </c>
      <c r="N189" s="75">
        <v>238.52</v>
      </c>
    </row>
    <row r="190" spans="1:14" ht="12">
      <c r="A190" s="79">
        <v>1091</v>
      </c>
      <c r="B190" s="75">
        <v>197.18</v>
      </c>
      <c r="D190" s="76">
        <v>1131</v>
      </c>
      <c r="E190" s="75">
        <v>207.58</v>
      </c>
      <c r="G190" s="76">
        <v>1171</v>
      </c>
      <c r="H190" s="75">
        <v>217.98</v>
      </c>
      <c r="J190" s="76">
        <v>1211</v>
      </c>
      <c r="K190" s="75">
        <v>228.38</v>
      </c>
      <c r="M190" s="76">
        <v>1251</v>
      </c>
      <c r="N190" s="75">
        <v>238.78</v>
      </c>
    </row>
    <row r="191" spans="1:14" ht="12">
      <c r="A191" s="76">
        <v>1092</v>
      </c>
      <c r="B191" s="75">
        <v>197.44</v>
      </c>
      <c r="D191" s="76">
        <v>1132</v>
      </c>
      <c r="E191" s="75">
        <v>207.84</v>
      </c>
      <c r="G191" s="76">
        <v>1172</v>
      </c>
      <c r="H191" s="75">
        <v>218.24</v>
      </c>
      <c r="J191" s="76">
        <v>1212</v>
      </c>
      <c r="K191" s="75">
        <v>228.64</v>
      </c>
      <c r="M191" s="76">
        <v>1252</v>
      </c>
      <c r="N191" s="75">
        <v>239.04</v>
      </c>
    </row>
    <row r="192" spans="1:14" ht="12">
      <c r="A192" s="79">
        <v>1093</v>
      </c>
      <c r="B192" s="75">
        <v>197.7</v>
      </c>
      <c r="D192" s="76">
        <v>1133</v>
      </c>
      <c r="E192" s="75">
        <v>208.1</v>
      </c>
      <c r="G192" s="76">
        <v>1173</v>
      </c>
      <c r="H192" s="75">
        <v>218.5</v>
      </c>
      <c r="J192" s="76">
        <v>1213</v>
      </c>
      <c r="K192" s="75">
        <v>228.9</v>
      </c>
      <c r="M192" s="76">
        <v>1253</v>
      </c>
      <c r="N192" s="75">
        <v>239.3</v>
      </c>
    </row>
    <row r="193" spans="1:14" ht="12">
      <c r="A193" s="76">
        <v>1094</v>
      </c>
      <c r="B193" s="75">
        <v>197.96</v>
      </c>
      <c r="D193" s="76">
        <v>1134</v>
      </c>
      <c r="E193" s="75">
        <v>208.36</v>
      </c>
      <c r="G193" s="76">
        <v>1174</v>
      </c>
      <c r="H193" s="75">
        <v>218.76</v>
      </c>
      <c r="J193" s="76">
        <v>1214</v>
      </c>
      <c r="K193" s="75">
        <v>229.16</v>
      </c>
      <c r="M193" s="76">
        <v>1254</v>
      </c>
      <c r="N193" s="75">
        <v>239.56</v>
      </c>
    </row>
    <row r="194" spans="1:14" ht="12">
      <c r="A194" s="79">
        <v>1095</v>
      </c>
      <c r="B194" s="75">
        <v>198.22</v>
      </c>
      <c r="D194" s="76">
        <v>1135</v>
      </c>
      <c r="E194" s="75">
        <v>208.62</v>
      </c>
      <c r="G194" s="76">
        <v>1175</v>
      </c>
      <c r="H194" s="75">
        <v>219.02</v>
      </c>
      <c r="J194" s="76">
        <v>1215</v>
      </c>
      <c r="K194" s="75">
        <v>229.42</v>
      </c>
      <c r="M194" s="76">
        <v>1255</v>
      </c>
      <c r="N194" s="75">
        <v>239.82</v>
      </c>
    </row>
    <row r="195" spans="1:14" ht="12">
      <c r="A195" s="76">
        <v>1096</v>
      </c>
      <c r="B195" s="75">
        <v>198.48</v>
      </c>
      <c r="D195" s="76">
        <v>1136</v>
      </c>
      <c r="E195" s="75">
        <v>208.88</v>
      </c>
      <c r="G195" s="76">
        <v>1176</v>
      </c>
      <c r="H195" s="75">
        <v>219.28</v>
      </c>
      <c r="J195" s="76">
        <v>1216</v>
      </c>
      <c r="K195" s="75">
        <v>229.68</v>
      </c>
      <c r="M195" s="76">
        <v>1256</v>
      </c>
      <c r="N195" s="75">
        <v>240.08</v>
      </c>
    </row>
    <row r="196" spans="1:14" ht="12">
      <c r="A196" s="79">
        <v>1097</v>
      </c>
      <c r="B196" s="75">
        <v>198.74</v>
      </c>
      <c r="D196" s="76">
        <v>1137</v>
      </c>
      <c r="E196" s="75">
        <v>209.14</v>
      </c>
      <c r="G196" s="76">
        <v>1177</v>
      </c>
      <c r="H196" s="75">
        <v>219.54</v>
      </c>
      <c r="J196" s="76">
        <v>1217</v>
      </c>
      <c r="K196" s="75">
        <v>229.94</v>
      </c>
      <c r="M196" s="76">
        <v>1257</v>
      </c>
      <c r="N196" s="75">
        <v>240.34</v>
      </c>
    </row>
    <row r="197" spans="1:14" ht="12">
      <c r="A197" s="76">
        <v>1098</v>
      </c>
      <c r="B197" s="75">
        <v>199</v>
      </c>
      <c r="D197" s="76">
        <v>1138</v>
      </c>
      <c r="E197" s="75">
        <v>209.4</v>
      </c>
      <c r="G197" s="76">
        <v>1178</v>
      </c>
      <c r="H197" s="75">
        <v>219.8</v>
      </c>
      <c r="J197" s="76">
        <v>1218</v>
      </c>
      <c r="K197" s="75">
        <v>230.2</v>
      </c>
      <c r="M197" s="76">
        <v>1258</v>
      </c>
      <c r="N197" s="75">
        <v>240.6</v>
      </c>
    </row>
    <row r="198" spans="1:14" ht="12">
      <c r="A198" s="79">
        <v>1099</v>
      </c>
      <c r="B198" s="75">
        <v>199.26</v>
      </c>
      <c r="D198" s="76">
        <v>1139</v>
      </c>
      <c r="E198" s="75">
        <v>209.66</v>
      </c>
      <c r="G198" s="76">
        <v>1179</v>
      </c>
      <c r="H198" s="75">
        <v>220.06</v>
      </c>
      <c r="J198" s="76">
        <v>1219</v>
      </c>
      <c r="K198" s="75">
        <v>230.46</v>
      </c>
      <c r="M198" s="76">
        <v>1259</v>
      </c>
      <c r="N198" s="75">
        <v>240.86</v>
      </c>
    </row>
    <row r="199" spans="1:14" ht="12">
      <c r="A199" s="76">
        <v>1100</v>
      </c>
      <c r="B199" s="75">
        <v>199.52</v>
      </c>
      <c r="D199" s="76">
        <v>1140</v>
      </c>
      <c r="E199" s="75">
        <v>209.92</v>
      </c>
      <c r="G199" s="76">
        <v>1180</v>
      </c>
      <c r="H199" s="75">
        <v>220.32</v>
      </c>
      <c r="J199" s="76">
        <v>1220</v>
      </c>
      <c r="K199" s="75">
        <v>230.72</v>
      </c>
      <c r="M199" s="76">
        <v>1260</v>
      </c>
      <c r="N199" s="75">
        <v>241.12</v>
      </c>
    </row>
    <row r="200" spans="1:14" ht="12">
      <c r="A200" s="79">
        <v>1101</v>
      </c>
      <c r="B200" s="75">
        <v>199.78</v>
      </c>
      <c r="D200" s="76">
        <v>1141</v>
      </c>
      <c r="E200" s="75">
        <v>210.18</v>
      </c>
      <c r="G200" s="76">
        <v>1181</v>
      </c>
      <c r="H200" s="75">
        <v>220.58</v>
      </c>
      <c r="J200" s="76">
        <v>1221</v>
      </c>
      <c r="K200" s="75">
        <v>230.98</v>
      </c>
      <c r="M200" s="76">
        <v>1261</v>
      </c>
      <c r="N200" s="75">
        <v>241.38</v>
      </c>
    </row>
    <row r="201" spans="1:14" ht="12">
      <c r="A201" s="76">
        <v>1102</v>
      </c>
      <c r="B201" s="75">
        <v>200.04</v>
      </c>
      <c r="D201" s="76">
        <v>1142</v>
      </c>
      <c r="E201" s="75">
        <v>210.44</v>
      </c>
      <c r="G201" s="76">
        <v>1182</v>
      </c>
      <c r="H201" s="75">
        <v>220.84</v>
      </c>
      <c r="J201" s="76">
        <v>1222</v>
      </c>
      <c r="K201" s="75">
        <v>231.24</v>
      </c>
      <c r="M201" s="76">
        <v>1262</v>
      </c>
      <c r="N201" s="75">
        <v>241.64</v>
      </c>
    </row>
    <row r="202" spans="1:14" ht="12">
      <c r="A202" s="79">
        <v>1103</v>
      </c>
      <c r="B202" s="75">
        <v>200.3</v>
      </c>
      <c r="D202" s="76">
        <v>1143</v>
      </c>
      <c r="E202" s="75">
        <v>210.7</v>
      </c>
      <c r="G202" s="76">
        <v>1183</v>
      </c>
      <c r="H202" s="75">
        <v>221.1</v>
      </c>
      <c r="J202" s="76">
        <v>1223</v>
      </c>
      <c r="K202" s="75">
        <v>231.5</v>
      </c>
      <c r="M202" s="76">
        <v>1263</v>
      </c>
      <c r="N202" s="75">
        <v>241.9</v>
      </c>
    </row>
    <row r="203" spans="1:14" ht="12">
      <c r="A203" s="76">
        <v>1104</v>
      </c>
      <c r="B203" s="75">
        <v>200.56</v>
      </c>
      <c r="D203" s="76">
        <v>1144</v>
      </c>
      <c r="E203" s="75">
        <v>210.96</v>
      </c>
      <c r="G203" s="76">
        <v>1184</v>
      </c>
      <c r="H203" s="75">
        <v>221.36</v>
      </c>
      <c r="J203" s="76">
        <v>1224</v>
      </c>
      <c r="K203" s="75">
        <v>231.76</v>
      </c>
      <c r="M203" s="76">
        <v>1264</v>
      </c>
      <c r="N203" s="75">
        <v>242.16</v>
      </c>
    </row>
    <row r="204" spans="1:14" ht="12">
      <c r="A204" s="79">
        <v>1105</v>
      </c>
      <c r="B204" s="75">
        <v>200.82</v>
      </c>
      <c r="D204" s="76">
        <v>1145</v>
      </c>
      <c r="E204" s="75">
        <v>211.22</v>
      </c>
      <c r="G204" s="76">
        <v>1185</v>
      </c>
      <c r="H204" s="75">
        <v>221.62</v>
      </c>
      <c r="J204" s="76">
        <v>1225</v>
      </c>
      <c r="K204" s="75">
        <v>232.02</v>
      </c>
      <c r="M204" s="76">
        <v>1265</v>
      </c>
      <c r="N204" s="75">
        <v>242.42</v>
      </c>
    </row>
    <row r="205" spans="1:14" ht="12">
      <c r="A205" s="76">
        <v>1106</v>
      </c>
      <c r="B205" s="75">
        <v>201.08</v>
      </c>
      <c r="D205" s="76">
        <v>1146</v>
      </c>
      <c r="E205" s="75">
        <v>211.48</v>
      </c>
      <c r="G205" s="76">
        <v>1186</v>
      </c>
      <c r="H205" s="75">
        <v>221.88</v>
      </c>
      <c r="J205" s="76">
        <v>1226</v>
      </c>
      <c r="K205" s="75">
        <v>232.28</v>
      </c>
      <c r="M205" s="76">
        <v>1266</v>
      </c>
      <c r="N205" s="75">
        <v>242.68</v>
      </c>
    </row>
    <row r="206" spans="1:14" ht="12">
      <c r="A206" s="79">
        <v>1107</v>
      </c>
      <c r="B206" s="75">
        <v>201.34</v>
      </c>
      <c r="D206" s="76">
        <v>1147</v>
      </c>
      <c r="E206" s="75">
        <v>211.74</v>
      </c>
      <c r="G206" s="76">
        <v>1187</v>
      </c>
      <c r="H206" s="75">
        <v>222.14</v>
      </c>
      <c r="J206" s="76">
        <v>1227</v>
      </c>
      <c r="K206" s="75">
        <v>232.54</v>
      </c>
      <c r="M206" s="76">
        <v>1267</v>
      </c>
      <c r="N206" s="75">
        <v>242.94</v>
      </c>
    </row>
    <row r="207" spans="1:14" ht="12">
      <c r="A207" s="76">
        <v>1108</v>
      </c>
      <c r="B207" s="75">
        <v>201.6</v>
      </c>
      <c r="D207" s="76">
        <v>1148</v>
      </c>
      <c r="E207" s="75">
        <v>212</v>
      </c>
      <c r="G207" s="76">
        <v>1188</v>
      </c>
      <c r="H207" s="75">
        <v>222.4</v>
      </c>
      <c r="J207" s="76">
        <v>1228</v>
      </c>
      <c r="K207" s="75">
        <v>232.8</v>
      </c>
      <c r="M207" s="76">
        <v>1268</v>
      </c>
      <c r="N207" s="75">
        <v>243.2</v>
      </c>
    </row>
    <row r="208" spans="1:14" ht="12">
      <c r="A208" s="79">
        <v>1109</v>
      </c>
      <c r="B208" s="75">
        <v>201.86</v>
      </c>
      <c r="D208" s="76">
        <v>1149</v>
      </c>
      <c r="E208" s="75">
        <v>212.26</v>
      </c>
      <c r="G208" s="76">
        <v>1189</v>
      </c>
      <c r="H208" s="75">
        <v>222.66</v>
      </c>
      <c r="J208" s="76">
        <v>1229</v>
      </c>
      <c r="K208" s="75">
        <v>233.06</v>
      </c>
      <c r="M208" s="76">
        <v>1269</v>
      </c>
      <c r="N208" s="75">
        <v>243.46</v>
      </c>
    </row>
    <row r="209" spans="1:14" ht="12">
      <c r="A209" s="76">
        <v>1110</v>
      </c>
      <c r="B209" s="75">
        <v>202.12</v>
      </c>
      <c r="D209" s="76">
        <v>1150</v>
      </c>
      <c r="E209" s="75">
        <v>212.52</v>
      </c>
      <c r="G209" s="76">
        <v>1190</v>
      </c>
      <c r="H209" s="75">
        <v>222.92</v>
      </c>
      <c r="J209" s="76">
        <v>1230</v>
      </c>
      <c r="K209" s="75">
        <v>233.32</v>
      </c>
      <c r="M209" s="76">
        <v>1270</v>
      </c>
      <c r="N209" s="75">
        <v>243.72</v>
      </c>
    </row>
    <row r="210" spans="1:14" ht="12">
      <c r="A210" s="79">
        <v>1111</v>
      </c>
      <c r="B210" s="75">
        <v>202.38</v>
      </c>
      <c r="D210" s="76">
        <v>1151</v>
      </c>
      <c r="E210" s="75">
        <v>212.78</v>
      </c>
      <c r="G210" s="76">
        <v>1191</v>
      </c>
      <c r="H210" s="75">
        <v>223.18</v>
      </c>
      <c r="J210" s="76">
        <v>1231</v>
      </c>
      <c r="K210" s="75">
        <v>233.58</v>
      </c>
      <c r="M210" s="76">
        <v>1271</v>
      </c>
      <c r="N210" s="75">
        <v>243.98</v>
      </c>
    </row>
    <row r="211" spans="1:14" ht="12">
      <c r="A211" s="76">
        <v>1112</v>
      </c>
      <c r="B211" s="75">
        <v>202.64</v>
      </c>
      <c r="D211" s="76">
        <v>1152</v>
      </c>
      <c r="E211" s="75">
        <v>213.04</v>
      </c>
      <c r="G211" s="76">
        <v>1192</v>
      </c>
      <c r="H211" s="75">
        <v>223.44</v>
      </c>
      <c r="J211" s="76">
        <v>1232</v>
      </c>
      <c r="K211" s="75">
        <v>233.84</v>
      </c>
      <c r="M211" s="76">
        <v>1272</v>
      </c>
      <c r="N211" s="75">
        <v>244.24</v>
      </c>
    </row>
    <row r="212" spans="1:14" ht="12">
      <c r="A212" s="79">
        <v>1113</v>
      </c>
      <c r="B212" s="75">
        <v>202.9</v>
      </c>
      <c r="D212" s="76">
        <v>1153</v>
      </c>
      <c r="E212" s="75">
        <v>213.3</v>
      </c>
      <c r="G212" s="76">
        <v>1193</v>
      </c>
      <c r="H212" s="75">
        <v>223.7</v>
      </c>
      <c r="J212" s="76">
        <v>1233</v>
      </c>
      <c r="K212" s="75">
        <v>234.1</v>
      </c>
      <c r="M212" s="76">
        <v>1273</v>
      </c>
      <c r="N212" s="75">
        <v>244.5</v>
      </c>
    </row>
    <row r="213" spans="1:14" ht="12">
      <c r="A213" s="76">
        <v>1114</v>
      </c>
      <c r="B213" s="75">
        <v>203.160000000001</v>
      </c>
      <c r="D213" s="76">
        <v>1154</v>
      </c>
      <c r="E213" s="75">
        <v>213.560000000001</v>
      </c>
      <c r="G213" s="76">
        <v>1194</v>
      </c>
      <c r="H213" s="75">
        <v>223.96</v>
      </c>
      <c r="J213" s="76">
        <v>1234</v>
      </c>
      <c r="K213" s="75">
        <v>234.36</v>
      </c>
      <c r="M213" s="76">
        <v>1274</v>
      </c>
      <c r="N213" s="75">
        <v>244.76</v>
      </c>
    </row>
    <row r="214" spans="1:14" ht="12">
      <c r="A214" s="79">
        <v>1115</v>
      </c>
      <c r="B214" s="75">
        <v>203.420000000001</v>
      </c>
      <c r="D214" s="76">
        <v>1155</v>
      </c>
      <c r="E214" s="75">
        <v>213.820000000001</v>
      </c>
      <c r="G214" s="76">
        <v>1195</v>
      </c>
      <c r="H214" s="75">
        <v>224.22</v>
      </c>
      <c r="J214" s="76">
        <v>1235</v>
      </c>
      <c r="K214" s="75">
        <v>234.62</v>
      </c>
      <c r="M214" s="76">
        <v>1275</v>
      </c>
      <c r="N214" s="75">
        <v>245.02</v>
      </c>
    </row>
    <row r="215" spans="1:14" ht="12">
      <c r="A215" s="76">
        <v>1116</v>
      </c>
      <c r="B215" s="75">
        <v>203.680000000001</v>
      </c>
      <c r="D215" s="76">
        <v>1156</v>
      </c>
      <c r="E215" s="75">
        <v>214.080000000001</v>
      </c>
      <c r="G215" s="76">
        <v>1196</v>
      </c>
      <c r="H215" s="75">
        <v>224.48</v>
      </c>
      <c r="J215" s="76">
        <v>1236</v>
      </c>
      <c r="K215" s="75">
        <v>234.88</v>
      </c>
      <c r="M215" s="76">
        <v>1276</v>
      </c>
      <c r="N215" s="75">
        <v>245.28</v>
      </c>
    </row>
    <row r="216" spans="1:14" ht="12">
      <c r="A216" s="79">
        <v>1117</v>
      </c>
      <c r="B216" s="75">
        <v>203.940000000001</v>
      </c>
      <c r="D216" s="76">
        <v>1157</v>
      </c>
      <c r="E216" s="75">
        <v>214.340000000001</v>
      </c>
      <c r="G216" s="76">
        <v>1197</v>
      </c>
      <c r="H216" s="75">
        <v>224.74</v>
      </c>
      <c r="J216" s="76">
        <v>1237</v>
      </c>
      <c r="K216" s="75">
        <v>235.14</v>
      </c>
      <c r="M216" s="76">
        <v>1277</v>
      </c>
      <c r="N216" s="75">
        <v>245.54</v>
      </c>
    </row>
    <row r="217" spans="1:14" ht="12">
      <c r="A217" s="76">
        <v>1118</v>
      </c>
      <c r="B217" s="75">
        <v>204.200000000001</v>
      </c>
      <c r="D217" s="76">
        <v>1158</v>
      </c>
      <c r="E217" s="75">
        <v>214.600000000001</v>
      </c>
      <c r="G217" s="76">
        <v>1198</v>
      </c>
      <c r="H217" s="75">
        <v>225</v>
      </c>
      <c r="J217" s="76">
        <v>1238</v>
      </c>
      <c r="K217" s="75">
        <v>235.4</v>
      </c>
      <c r="M217" s="76">
        <v>1278</v>
      </c>
      <c r="N217" s="75">
        <v>245.8</v>
      </c>
    </row>
    <row r="218" spans="1:14" ht="12">
      <c r="A218" s="79">
        <v>1119</v>
      </c>
      <c r="B218" s="75">
        <v>204.460000000001</v>
      </c>
      <c r="D218" s="76">
        <v>1159</v>
      </c>
      <c r="E218" s="75">
        <v>214.860000000001</v>
      </c>
      <c r="G218" s="76">
        <v>1199</v>
      </c>
      <c r="H218" s="75">
        <v>225.26</v>
      </c>
      <c r="J218" s="76">
        <v>1239</v>
      </c>
      <c r="K218" s="75">
        <v>235.66</v>
      </c>
      <c r="M218" s="76">
        <v>1279</v>
      </c>
      <c r="N218" s="75">
        <v>246.06</v>
      </c>
    </row>
    <row r="219" spans="1:14" ht="12">
      <c r="A219" s="76">
        <v>1120</v>
      </c>
      <c r="B219" s="75">
        <v>204.720000000001</v>
      </c>
      <c r="D219" s="76">
        <v>1160</v>
      </c>
      <c r="E219" s="75">
        <v>215.120000000001</v>
      </c>
      <c r="G219" s="76">
        <v>1200</v>
      </c>
      <c r="H219" s="75">
        <v>225.52</v>
      </c>
      <c r="J219" s="76">
        <v>1240</v>
      </c>
      <c r="K219" s="75">
        <v>235.92</v>
      </c>
      <c r="M219" s="76">
        <v>1280</v>
      </c>
      <c r="N219" s="75">
        <v>246.32</v>
      </c>
    </row>
    <row r="220" spans="1:14" ht="12">
      <c r="A220" s="79">
        <v>1121</v>
      </c>
      <c r="B220" s="75">
        <v>204.980000000001</v>
      </c>
      <c r="D220" s="76">
        <v>1161</v>
      </c>
      <c r="E220" s="75">
        <v>215.380000000001</v>
      </c>
      <c r="G220" s="76">
        <v>1201</v>
      </c>
      <c r="H220" s="75">
        <v>225.78</v>
      </c>
      <c r="J220" s="76">
        <v>1241</v>
      </c>
      <c r="K220" s="75">
        <v>236.18</v>
      </c>
      <c r="M220" s="76">
        <v>1281</v>
      </c>
      <c r="N220" s="75">
        <v>246.58</v>
      </c>
    </row>
    <row r="221" spans="1:14" ht="12">
      <c r="A221" s="76">
        <v>1122</v>
      </c>
      <c r="B221" s="75">
        <v>205.240000000001</v>
      </c>
      <c r="D221" s="76">
        <v>1162</v>
      </c>
      <c r="E221" s="75">
        <v>215.640000000001</v>
      </c>
      <c r="G221" s="76">
        <v>1202</v>
      </c>
      <c r="H221" s="75">
        <v>226.04</v>
      </c>
      <c r="J221" s="76">
        <v>1242</v>
      </c>
      <c r="K221" s="75">
        <v>236.44</v>
      </c>
      <c r="M221" s="76">
        <v>1282</v>
      </c>
      <c r="N221" s="75">
        <v>246.84</v>
      </c>
    </row>
    <row r="222" spans="1:14" ht="12">
      <c r="A222" s="79">
        <v>1123</v>
      </c>
      <c r="B222" s="75">
        <v>205.500000000001</v>
      </c>
      <c r="D222" s="76">
        <v>1163</v>
      </c>
      <c r="E222" s="75">
        <v>215.900000000001</v>
      </c>
      <c r="G222" s="76">
        <v>1203</v>
      </c>
      <c r="H222" s="75">
        <v>226.3</v>
      </c>
      <c r="J222" s="76">
        <v>1243</v>
      </c>
      <c r="K222" s="75">
        <v>236.7</v>
      </c>
      <c r="M222" s="76">
        <v>1283</v>
      </c>
      <c r="N222" s="75">
        <v>247.1</v>
      </c>
    </row>
    <row r="223" spans="1:14" ht="12">
      <c r="A223" s="76">
        <v>1124</v>
      </c>
      <c r="B223" s="75">
        <v>205.760000000001</v>
      </c>
      <c r="D223" s="76">
        <v>1164</v>
      </c>
      <c r="E223" s="75">
        <v>216.160000000001</v>
      </c>
      <c r="G223" s="76">
        <v>1204</v>
      </c>
      <c r="H223" s="75">
        <v>226.56</v>
      </c>
      <c r="J223" s="76">
        <v>1244</v>
      </c>
      <c r="K223" s="75">
        <v>236.96</v>
      </c>
      <c r="M223" s="76">
        <v>1284</v>
      </c>
      <c r="N223" s="75">
        <v>247.36</v>
      </c>
    </row>
    <row r="224" spans="1:14" ht="12">
      <c r="A224" s="79">
        <v>1125</v>
      </c>
      <c r="B224" s="75">
        <v>206.020000000001</v>
      </c>
      <c r="D224" s="76">
        <v>1165</v>
      </c>
      <c r="E224" s="75">
        <v>216.420000000001</v>
      </c>
      <c r="G224" s="76">
        <v>1205</v>
      </c>
      <c r="H224" s="75">
        <v>226.82</v>
      </c>
      <c r="J224" s="76">
        <v>1245</v>
      </c>
      <c r="K224" s="75">
        <v>237.22</v>
      </c>
      <c r="M224" s="78" t="s">
        <v>70</v>
      </c>
      <c r="N224" s="77"/>
    </row>
    <row r="225" spans="1:14" ht="12">
      <c r="A225" s="76">
        <v>1126</v>
      </c>
      <c r="B225" s="75">
        <v>206.280000000001</v>
      </c>
      <c r="D225" s="76">
        <v>1166</v>
      </c>
      <c r="E225" s="75">
        <v>216.680000000001</v>
      </c>
      <c r="G225" s="76">
        <v>1206</v>
      </c>
      <c r="H225" s="75">
        <v>227.08</v>
      </c>
      <c r="J225" s="76">
        <v>1246</v>
      </c>
      <c r="K225" s="75">
        <v>237.48</v>
      </c>
      <c r="M225" s="74" t="s">
        <v>69</v>
      </c>
      <c r="N225" s="73" t="s">
        <v>68</v>
      </c>
    </row>
  </sheetData>
  <sheetProtection/>
  <printOptions horizontalCentered="1" verticalCentered="1"/>
  <pageMargins left="0.2362204724409449" right="0.1968503937007874" top="0.3937007874015748" bottom="0.1968503937007874" header="0.5118110236220472" footer="0.2755905511811024"/>
  <pageSetup horizontalDpi="600" verticalDpi="600" orientation="landscape" paperSize="9" scale="95" r:id="rId1"/>
  <rowBreaks count="2" manualBreakCount="2">
    <brk id="44" max="255" man="1"/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zoomScalePageLayoutView="0" workbookViewId="0" topLeftCell="A1">
      <selection activeCell="O9" sqref="O9"/>
    </sheetView>
  </sheetViews>
  <sheetFormatPr defaultColWidth="9.421875" defaultRowHeight="12.75"/>
  <cols>
    <col min="1" max="1" width="9.421875" style="72" customWidth="1"/>
    <col min="2" max="2" width="9.421875" style="71" customWidth="1"/>
    <col min="3" max="16384" width="9.421875" style="70" customWidth="1"/>
  </cols>
  <sheetData>
    <row r="1" spans="1:14" s="91" customFormat="1" ht="15.75">
      <c r="A1" s="89" t="s">
        <v>175</v>
      </c>
      <c r="B1" s="88"/>
      <c r="C1" s="87"/>
      <c r="D1" s="99"/>
      <c r="E1" s="87"/>
      <c r="F1" s="87"/>
      <c r="G1" s="89"/>
      <c r="I1" s="87"/>
      <c r="L1" s="92"/>
      <c r="N1" s="87"/>
    </row>
    <row r="2" spans="1:14" s="91" customFormat="1" ht="7.5" customHeight="1">
      <c r="A2" s="90"/>
      <c r="B2" s="8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86" customFormat="1" ht="40.5" customHeight="1">
      <c r="A3" s="85" t="s">
        <v>80</v>
      </c>
      <c r="B3" s="98" t="s">
        <v>76</v>
      </c>
      <c r="D3" s="85" t="s">
        <v>80</v>
      </c>
      <c r="E3" s="84" t="s">
        <v>72</v>
      </c>
      <c r="G3" s="85" t="s">
        <v>80</v>
      </c>
      <c r="H3" s="84" t="s">
        <v>72</v>
      </c>
      <c r="J3" s="85" t="s">
        <v>80</v>
      </c>
      <c r="K3" s="84" t="s">
        <v>72</v>
      </c>
      <c r="M3" s="85" t="s">
        <v>80</v>
      </c>
      <c r="N3" s="84" t="s">
        <v>72</v>
      </c>
    </row>
    <row r="4" spans="1:14" ht="12">
      <c r="A4" s="82" t="s">
        <v>71</v>
      </c>
      <c r="B4" s="97" t="s">
        <v>71</v>
      </c>
      <c r="D4" s="82" t="s">
        <v>71</v>
      </c>
      <c r="E4" s="81" t="s">
        <v>71</v>
      </c>
      <c r="G4" s="82" t="s">
        <v>71</v>
      </c>
      <c r="H4" s="81" t="s">
        <v>71</v>
      </c>
      <c r="J4" s="82" t="s">
        <v>71</v>
      </c>
      <c r="K4" s="81" t="s">
        <v>71</v>
      </c>
      <c r="M4" s="82" t="s">
        <v>71</v>
      </c>
      <c r="N4" s="81" t="s">
        <v>71</v>
      </c>
    </row>
    <row r="5" spans="1:14" s="80" customFormat="1" ht="12">
      <c r="A5" s="96"/>
      <c r="B5" s="75"/>
      <c r="D5" s="76">
        <v>139</v>
      </c>
      <c r="E5" s="75">
        <v>29.19</v>
      </c>
      <c r="G5" s="76">
        <v>179</v>
      </c>
      <c r="H5" s="75">
        <v>37.59</v>
      </c>
      <c r="J5" s="76">
        <v>219</v>
      </c>
      <c r="K5" s="75">
        <v>45.99</v>
      </c>
      <c r="M5" s="76">
        <v>259</v>
      </c>
      <c r="N5" s="75">
        <v>54.39</v>
      </c>
    </row>
    <row r="6" spans="1:14" ht="12">
      <c r="A6" s="79">
        <v>100</v>
      </c>
      <c r="B6" s="95">
        <v>21</v>
      </c>
      <c r="D6" s="76">
        <v>140</v>
      </c>
      <c r="E6" s="75">
        <v>29.4</v>
      </c>
      <c r="G6" s="76">
        <v>180</v>
      </c>
      <c r="H6" s="75">
        <v>37.8</v>
      </c>
      <c r="J6" s="76">
        <v>220</v>
      </c>
      <c r="K6" s="75">
        <v>46.2</v>
      </c>
      <c r="M6" s="76">
        <v>260</v>
      </c>
      <c r="N6" s="75">
        <v>54.6</v>
      </c>
    </row>
    <row r="7" spans="1:14" ht="12">
      <c r="A7" s="76">
        <v>101</v>
      </c>
      <c r="B7" s="75">
        <v>21.21</v>
      </c>
      <c r="D7" s="76">
        <v>141</v>
      </c>
      <c r="E7" s="75">
        <v>29.61</v>
      </c>
      <c r="G7" s="76">
        <v>181</v>
      </c>
      <c r="H7" s="75">
        <v>38.01</v>
      </c>
      <c r="J7" s="76">
        <v>221</v>
      </c>
      <c r="K7" s="75">
        <v>46.41</v>
      </c>
      <c r="M7" s="76">
        <v>261</v>
      </c>
      <c r="N7" s="75">
        <v>54.81</v>
      </c>
    </row>
    <row r="8" spans="1:14" ht="12">
      <c r="A8" s="76">
        <v>102</v>
      </c>
      <c r="B8" s="75">
        <v>21.42</v>
      </c>
      <c r="D8" s="76">
        <v>142</v>
      </c>
      <c r="E8" s="75">
        <v>29.82</v>
      </c>
      <c r="G8" s="76">
        <v>182</v>
      </c>
      <c r="H8" s="75">
        <v>38.22</v>
      </c>
      <c r="J8" s="76">
        <v>222</v>
      </c>
      <c r="K8" s="75">
        <v>46.62</v>
      </c>
      <c r="M8" s="76">
        <v>262</v>
      </c>
      <c r="N8" s="75">
        <v>55.02</v>
      </c>
    </row>
    <row r="9" spans="1:14" ht="12">
      <c r="A9" s="76">
        <v>103</v>
      </c>
      <c r="B9" s="75">
        <v>21.63</v>
      </c>
      <c r="D9" s="76">
        <v>143</v>
      </c>
      <c r="E9" s="75">
        <v>30.03</v>
      </c>
      <c r="G9" s="76">
        <v>183</v>
      </c>
      <c r="H9" s="75">
        <v>38.43</v>
      </c>
      <c r="J9" s="76">
        <v>223</v>
      </c>
      <c r="K9" s="75">
        <v>46.83</v>
      </c>
      <c r="M9" s="76">
        <v>263</v>
      </c>
      <c r="N9" s="75">
        <v>55.23</v>
      </c>
    </row>
    <row r="10" spans="1:14" ht="12">
      <c r="A10" s="76">
        <v>104</v>
      </c>
      <c r="B10" s="75">
        <v>21.84</v>
      </c>
      <c r="D10" s="76">
        <v>144</v>
      </c>
      <c r="E10" s="75">
        <v>30.24</v>
      </c>
      <c r="G10" s="76">
        <v>184</v>
      </c>
      <c r="H10" s="75">
        <v>38.64</v>
      </c>
      <c r="J10" s="76">
        <v>224</v>
      </c>
      <c r="K10" s="75">
        <v>47.04</v>
      </c>
      <c r="M10" s="76">
        <v>264</v>
      </c>
      <c r="N10" s="75">
        <v>55.44</v>
      </c>
    </row>
    <row r="11" spans="1:14" ht="12">
      <c r="A11" s="76">
        <v>105</v>
      </c>
      <c r="B11" s="75">
        <v>22.05</v>
      </c>
      <c r="D11" s="76">
        <v>145</v>
      </c>
      <c r="E11" s="75">
        <v>30.45</v>
      </c>
      <c r="G11" s="76">
        <v>185</v>
      </c>
      <c r="H11" s="75">
        <v>38.85</v>
      </c>
      <c r="J11" s="76">
        <v>225</v>
      </c>
      <c r="K11" s="75">
        <v>47.25</v>
      </c>
      <c r="M11" s="76">
        <v>265</v>
      </c>
      <c r="N11" s="75">
        <v>55.65</v>
      </c>
    </row>
    <row r="12" spans="1:14" ht="12">
      <c r="A12" s="76">
        <v>106</v>
      </c>
      <c r="B12" s="75">
        <v>22.26</v>
      </c>
      <c r="D12" s="76">
        <v>146</v>
      </c>
      <c r="E12" s="75">
        <v>30.66</v>
      </c>
      <c r="G12" s="76">
        <v>186</v>
      </c>
      <c r="H12" s="75">
        <v>39.06</v>
      </c>
      <c r="J12" s="76">
        <v>226</v>
      </c>
      <c r="K12" s="75">
        <v>47.46</v>
      </c>
      <c r="M12" s="76">
        <v>266</v>
      </c>
      <c r="N12" s="75">
        <v>55.86</v>
      </c>
    </row>
    <row r="13" spans="1:14" ht="12">
      <c r="A13" s="76">
        <v>107</v>
      </c>
      <c r="B13" s="75">
        <v>22.47</v>
      </c>
      <c r="D13" s="76">
        <v>147</v>
      </c>
      <c r="E13" s="75">
        <v>30.87</v>
      </c>
      <c r="G13" s="76">
        <v>187</v>
      </c>
      <c r="H13" s="75">
        <v>39.27</v>
      </c>
      <c r="J13" s="76">
        <v>227</v>
      </c>
      <c r="K13" s="75">
        <v>47.67</v>
      </c>
      <c r="M13" s="76">
        <v>267</v>
      </c>
      <c r="N13" s="75">
        <v>56.07</v>
      </c>
    </row>
    <row r="14" spans="1:14" ht="12">
      <c r="A14" s="76">
        <v>108</v>
      </c>
      <c r="B14" s="75">
        <v>22.68</v>
      </c>
      <c r="D14" s="76">
        <v>148</v>
      </c>
      <c r="E14" s="75">
        <v>31.08</v>
      </c>
      <c r="G14" s="76">
        <v>188</v>
      </c>
      <c r="H14" s="75">
        <v>39.48</v>
      </c>
      <c r="J14" s="76">
        <v>228</v>
      </c>
      <c r="K14" s="75">
        <v>47.88</v>
      </c>
      <c r="M14" s="76">
        <v>268</v>
      </c>
      <c r="N14" s="75">
        <v>56.28</v>
      </c>
    </row>
    <row r="15" spans="1:14" ht="12">
      <c r="A15" s="76">
        <v>109</v>
      </c>
      <c r="B15" s="75">
        <v>22.89</v>
      </c>
      <c r="D15" s="76">
        <v>149</v>
      </c>
      <c r="E15" s="75">
        <v>31.29</v>
      </c>
      <c r="G15" s="76">
        <v>189</v>
      </c>
      <c r="H15" s="75">
        <v>39.69</v>
      </c>
      <c r="J15" s="76">
        <v>229</v>
      </c>
      <c r="K15" s="75">
        <v>48.09</v>
      </c>
      <c r="M15" s="76">
        <v>269</v>
      </c>
      <c r="N15" s="75">
        <v>56.49</v>
      </c>
    </row>
    <row r="16" spans="1:14" ht="12">
      <c r="A16" s="76">
        <v>110</v>
      </c>
      <c r="B16" s="75">
        <v>23.1</v>
      </c>
      <c r="D16" s="76">
        <v>150</v>
      </c>
      <c r="E16" s="75">
        <v>31.5</v>
      </c>
      <c r="G16" s="76">
        <v>190</v>
      </c>
      <c r="H16" s="75">
        <v>39.9</v>
      </c>
      <c r="J16" s="76">
        <v>230</v>
      </c>
      <c r="K16" s="75">
        <v>48.3</v>
      </c>
      <c r="M16" s="76">
        <v>270</v>
      </c>
      <c r="N16" s="75">
        <v>56.7</v>
      </c>
    </row>
    <row r="17" spans="1:14" ht="12">
      <c r="A17" s="76">
        <v>111</v>
      </c>
      <c r="B17" s="75">
        <v>23.31</v>
      </c>
      <c r="D17" s="76">
        <v>151</v>
      </c>
      <c r="E17" s="75">
        <v>31.71</v>
      </c>
      <c r="G17" s="76">
        <v>191</v>
      </c>
      <c r="H17" s="75">
        <v>40.11</v>
      </c>
      <c r="J17" s="76">
        <v>231</v>
      </c>
      <c r="K17" s="75">
        <v>48.51</v>
      </c>
      <c r="M17" s="76">
        <v>271</v>
      </c>
      <c r="N17" s="75">
        <v>56.91</v>
      </c>
    </row>
    <row r="18" spans="1:14" ht="12">
      <c r="A18" s="76">
        <v>112</v>
      </c>
      <c r="B18" s="75">
        <v>23.52</v>
      </c>
      <c r="D18" s="76">
        <v>152</v>
      </c>
      <c r="E18" s="75">
        <v>31.92</v>
      </c>
      <c r="G18" s="76">
        <v>192</v>
      </c>
      <c r="H18" s="75">
        <v>40.32</v>
      </c>
      <c r="J18" s="76">
        <v>232</v>
      </c>
      <c r="K18" s="75">
        <v>48.72</v>
      </c>
      <c r="M18" s="76">
        <v>272</v>
      </c>
      <c r="N18" s="75">
        <v>57.12</v>
      </c>
    </row>
    <row r="19" spans="1:14" ht="12">
      <c r="A19" s="76">
        <v>113</v>
      </c>
      <c r="B19" s="75">
        <v>23.73</v>
      </c>
      <c r="D19" s="76">
        <v>153</v>
      </c>
      <c r="E19" s="75">
        <v>32.13</v>
      </c>
      <c r="G19" s="76">
        <v>193</v>
      </c>
      <c r="H19" s="75">
        <v>40.53</v>
      </c>
      <c r="J19" s="76">
        <v>233</v>
      </c>
      <c r="K19" s="75">
        <v>48.93</v>
      </c>
      <c r="M19" s="76">
        <v>273</v>
      </c>
      <c r="N19" s="75">
        <v>57.33</v>
      </c>
    </row>
    <row r="20" spans="1:14" ht="12">
      <c r="A20" s="76">
        <v>114</v>
      </c>
      <c r="B20" s="75">
        <v>23.94</v>
      </c>
      <c r="D20" s="76">
        <v>154</v>
      </c>
      <c r="E20" s="75">
        <v>32.34</v>
      </c>
      <c r="G20" s="76">
        <v>194</v>
      </c>
      <c r="H20" s="75">
        <v>40.74</v>
      </c>
      <c r="J20" s="76">
        <v>234</v>
      </c>
      <c r="K20" s="75">
        <v>49.14</v>
      </c>
      <c r="M20" s="76">
        <v>274</v>
      </c>
      <c r="N20" s="75">
        <v>57.54</v>
      </c>
    </row>
    <row r="21" spans="1:14" ht="12">
      <c r="A21" s="76">
        <v>115</v>
      </c>
      <c r="B21" s="75">
        <v>24.15</v>
      </c>
      <c r="D21" s="76">
        <v>155</v>
      </c>
      <c r="E21" s="75">
        <v>32.55</v>
      </c>
      <c r="G21" s="76">
        <v>195</v>
      </c>
      <c r="H21" s="75">
        <v>40.95</v>
      </c>
      <c r="J21" s="76">
        <v>235</v>
      </c>
      <c r="K21" s="75">
        <v>49.35</v>
      </c>
      <c r="M21" s="76">
        <v>275</v>
      </c>
      <c r="N21" s="75">
        <v>57.75</v>
      </c>
    </row>
    <row r="22" spans="1:14" ht="12">
      <c r="A22" s="76">
        <v>116</v>
      </c>
      <c r="B22" s="75">
        <v>24.36</v>
      </c>
      <c r="D22" s="76">
        <v>156</v>
      </c>
      <c r="E22" s="75">
        <v>32.76</v>
      </c>
      <c r="G22" s="76">
        <v>196</v>
      </c>
      <c r="H22" s="75">
        <v>41.16</v>
      </c>
      <c r="J22" s="76">
        <v>236</v>
      </c>
      <c r="K22" s="75">
        <v>49.56</v>
      </c>
      <c r="M22" s="76">
        <v>276</v>
      </c>
      <c r="N22" s="75">
        <v>57.96</v>
      </c>
    </row>
    <row r="23" spans="1:14" ht="12">
      <c r="A23" s="76">
        <v>117</v>
      </c>
      <c r="B23" s="75">
        <v>24.57</v>
      </c>
      <c r="D23" s="76">
        <v>157</v>
      </c>
      <c r="E23" s="75">
        <v>32.97</v>
      </c>
      <c r="G23" s="76">
        <v>197</v>
      </c>
      <c r="H23" s="75">
        <v>41.37</v>
      </c>
      <c r="J23" s="76">
        <v>237</v>
      </c>
      <c r="K23" s="75">
        <v>49.77</v>
      </c>
      <c r="M23" s="76">
        <v>277</v>
      </c>
      <c r="N23" s="75">
        <v>58.17</v>
      </c>
    </row>
    <row r="24" spans="1:14" ht="12">
      <c r="A24" s="76">
        <v>118</v>
      </c>
      <c r="B24" s="75">
        <v>24.78</v>
      </c>
      <c r="D24" s="76">
        <v>158</v>
      </c>
      <c r="E24" s="75">
        <v>33.18</v>
      </c>
      <c r="G24" s="76">
        <v>198</v>
      </c>
      <c r="H24" s="75">
        <v>41.58</v>
      </c>
      <c r="J24" s="76">
        <v>238</v>
      </c>
      <c r="K24" s="75">
        <v>49.98</v>
      </c>
      <c r="M24" s="76">
        <v>278</v>
      </c>
      <c r="N24" s="75">
        <v>58.38</v>
      </c>
    </row>
    <row r="25" spans="1:14" ht="12">
      <c r="A25" s="76">
        <v>119</v>
      </c>
      <c r="B25" s="75">
        <v>24.99</v>
      </c>
      <c r="D25" s="76">
        <v>159</v>
      </c>
      <c r="E25" s="75">
        <v>33.39</v>
      </c>
      <c r="G25" s="76">
        <v>199</v>
      </c>
      <c r="H25" s="75">
        <v>41.79</v>
      </c>
      <c r="J25" s="76">
        <v>239</v>
      </c>
      <c r="K25" s="75">
        <v>50.19</v>
      </c>
      <c r="M25" s="76">
        <v>279</v>
      </c>
      <c r="N25" s="75">
        <v>58.59</v>
      </c>
    </row>
    <row r="26" spans="1:14" ht="12">
      <c r="A26" s="76">
        <v>120</v>
      </c>
      <c r="B26" s="75">
        <v>25.2</v>
      </c>
      <c r="D26" s="76">
        <v>160</v>
      </c>
      <c r="E26" s="75">
        <v>33.6</v>
      </c>
      <c r="G26" s="76">
        <v>200</v>
      </c>
      <c r="H26" s="75">
        <v>42</v>
      </c>
      <c r="J26" s="76">
        <v>240</v>
      </c>
      <c r="K26" s="75">
        <v>50.4</v>
      </c>
      <c r="M26" s="76">
        <v>280</v>
      </c>
      <c r="N26" s="75">
        <v>58.8</v>
      </c>
    </row>
    <row r="27" spans="1:14" ht="12">
      <c r="A27" s="76">
        <v>121</v>
      </c>
      <c r="B27" s="75">
        <v>25.41</v>
      </c>
      <c r="D27" s="76">
        <v>161</v>
      </c>
      <c r="E27" s="75">
        <v>33.81</v>
      </c>
      <c r="G27" s="76">
        <v>201</v>
      </c>
      <c r="H27" s="75">
        <v>42.21</v>
      </c>
      <c r="J27" s="76">
        <v>241</v>
      </c>
      <c r="K27" s="75">
        <v>50.61</v>
      </c>
      <c r="M27" s="76">
        <v>281</v>
      </c>
      <c r="N27" s="75">
        <v>59.01</v>
      </c>
    </row>
    <row r="28" spans="1:14" ht="12">
      <c r="A28" s="76">
        <v>122</v>
      </c>
      <c r="B28" s="75">
        <v>25.62</v>
      </c>
      <c r="D28" s="76">
        <v>162</v>
      </c>
      <c r="E28" s="75">
        <v>34.02</v>
      </c>
      <c r="G28" s="76">
        <v>202</v>
      </c>
      <c r="H28" s="75">
        <v>42.42</v>
      </c>
      <c r="J28" s="76">
        <v>242</v>
      </c>
      <c r="K28" s="75">
        <v>50.82</v>
      </c>
      <c r="M28" s="76">
        <v>282</v>
      </c>
      <c r="N28" s="75">
        <v>59.22</v>
      </c>
    </row>
    <row r="29" spans="1:14" ht="12">
      <c r="A29" s="76">
        <v>123</v>
      </c>
      <c r="B29" s="75">
        <v>25.83</v>
      </c>
      <c r="D29" s="76">
        <v>163</v>
      </c>
      <c r="E29" s="75">
        <v>34.23</v>
      </c>
      <c r="G29" s="76">
        <v>203</v>
      </c>
      <c r="H29" s="75">
        <v>42.63</v>
      </c>
      <c r="J29" s="76">
        <v>243</v>
      </c>
      <c r="K29" s="75">
        <v>51.03</v>
      </c>
      <c r="M29" s="76">
        <v>283</v>
      </c>
      <c r="N29" s="75">
        <v>59.43</v>
      </c>
    </row>
    <row r="30" spans="1:14" ht="12">
      <c r="A30" s="76">
        <v>124</v>
      </c>
      <c r="B30" s="75">
        <v>26.04</v>
      </c>
      <c r="D30" s="76">
        <v>164</v>
      </c>
      <c r="E30" s="75">
        <v>34.44</v>
      </c>
      <c r="G30" s="76">
        <v>204</v>
      </c>
      <c r="H30" s="75">
        <v>42.84</v>
      </c>
      <c r="J30" s="76">
        <v>244</v>
      </c>
      <c r="K30" s="75">
        <v>51.24</v>
      </c>
      <c r="M30" s="76">
        <v>284</v>
      </c>
      <c r="N30" s="75">
        <v>59.64</v>
      </c>
    </row>
    <row r="31" spans="1:14" ht="12">
      <c r="A31" s="76">
        <v>125</v>
      </c>
      <c r="B31" s="75">
        <v>26.25</v>
      </c>
      <c r="D31" s="76">
        <v>165</v>
      </c>
      <c r="E31" s="75">
        <v>34.65</v>
      </c>
      <c r="G31" s="76">
        <v>205</v>
      </c>
      <c r="H31" s="75">
        <v>43.05</v>
      </c>
      <c r="J31" s="76">
        <v>245</v>
      </c>
      <c r="K31" s="75">
        <v>51.45</v>
      </c>
      <c r="M31" s="76">
        <v>285</v>
      </c>
      <c r="N31" s="75">
        <v>59.85</v>
      </c>
    </row>
    <row r="32" spans="1:14" ht="12">
      <c r="A32" s="76">
        <v>126</v>
      </c>
      <c r="B32" s="75">
        <v>26.46</v>
      </c>
      <c r="D32" s="76">
        <v>166</v>
      </c>
      <c r="E32" s="75">
        <v>34.86</v>
      </c>
      <c r="G32" s="76">
        <v>206</v>
      </c>
      <c r="H32" s="75">
        <v>43.26</v>
      </c>
      <c r="J32" s="76">
        <v>246</v>
      </c>
      <c r="K32" s="75">
        <v>51.66</v>
      </c>
      <c r="M32" s="76">
        <v>286</v>
      </c>
      <c r="N32" s="75">
        <v>60.06</v>
      </c>
    </row>
    <row r="33" spans="1:14" ht="12">
      <c r="A33" s="76">
        <v>127</v>
      </c>
      <c r="B33" s="75">
        <v>26.67</v>
      </c>
      <c r="D33" s="76">
        <v>167</v>
      </c>
      <c r="E33" s="75">
        <v>35.07</v>
      </c>
      <c r="G33" s="76">
        <v>207</v>
      </c>
      <c r="H33" s="75">
        <v>43.47</v>
      </c>
      <c r="J33" s="76">
        <v>247</v>
      </c>
      <c r="K33" s="75">
        <v>51.87</v>
      </c>
      <c r="M33" s="76">
        <v>287</v>
      </c>
      <c r="N33" s="75">
        <v>60.27</v>
      </c>
    </row>
    <row r="34" spans="1:14" ht="12">
      <c r="A34" s="76">
        <v>128</v>
      </c>
      <c r="B34" s="75">
        <v>26.88</v>
      </c>
      <c r="D34" s="76">
        <v>168</v>
      </c>
      <c r="E34" s="75">
        <v>35.28</v>
      </c>
      <c r="G34" s="76">
        <v>208</v>
      </c>
      <c r="H34" s="75">
        <v>43.68</v>
      </c>
      <c r="J34" s="76">
        <v>248</v>
      </c>
      <c r="K34" s="75">
        <v>52.08</v>
      </c>
      <c r="M34" s="76">
        <v>288</v>
      </c>
      <c r="N34" s="75">
        <v>60.48</v>
      </c>
    </row>
    <row r="35" spans="1:14" ht="12">
      <c r="A35" s="76">
        <v>129</v>
      </c>
      <c r="B35" s="75">
        <v>27.09</v>
      </c>
      <c r="D35" s="76">
        <v>169</v>
      </c>
      <c r="E35" s="75">
        <v>35.49</v>
      </c>
      <c r="G35" s="76">
        <v>209</v>
      </c>
      <c r="H35" s="75">
        <v>43.89</v>
      </c>
      <c r="J35" s="76">
        <v>249</v>
      </c>
      <c r="K35" s="75">
        <v>52.29</v>
      </c>
      <c r="M35" s="76">
        <v>289</v>
      </c>
      <c r="N35" s="75">
        <v>60.69</v>
      </c>
    </row>
    <row r="36" spans="1:14" ht="12">
      <c r="A36" s="76">
        <v>130</v>
      </c>
      <c r="B36" s="75">
        <v>27.3</v>
      </c>
      <c r="D36" s="76">
        <v>170</v>
      </c>
      <c r="E36" s="75">
        <v>35.7</v>
      </c>
      <c r="G36" s="76">
        <v>210</v>
      </c>
      <c r="H36" s="75">
        <v>44.1</v>
      </c>
      <c r="J36" s="76">
        <v>250</v>
      </c>
      <c r="K36" s="75">
        <v>52.5</v>
      </c>
      <c r="M36" s="76">
        <v>290</v>
      </c>
      <c r="N36" s="75">
        <v>60.9</v>
      </c>
    </row>
    <row r="37" spans="1:14" ht="12">
      <c r="A37" s="76">
        <v>131</v>
      </c>
      <c r="B37" s="75">
        <v>27.51</v>
      </c>
      <c r="D37" s="76">
        <v>171</v>
      </c>
      <c r="E37" s="75">
        <v>35.91</v>
      </c>
      <c r="G37" s="76">
        <v>211</v>
      </c>
      <c r="H37" s="75">
        <v>44.31</v>
      </c>
      <c r="J37" s="76">
        <v>251</v>
      </c>
      <c r="K37" s="75">
        <v>52.71</v>
      </c>
      <c r="M37" s="76">
        <v>291</v>
      </c>
      <c r="N37" s="75">
        <v>61.11</v>
      </c>
    </row>
    <row r="38" spans="1:14" ht="12">
      <c r="A38" s="76">
        <v>132</v>
      </c>
      <c r="B38" s="75">
        <v>27.72</v>
      </c>
      <c r="D38" s="76">
        <v>172</v>
      </c>
      <c r="E38" s="75">
        <v>36.12</v>
      </c>
      <c r="G38" s="76">
        <v>212</v>
      </c>
      <c r="H38" s="75">
        <v>44.52</v>
      </c>
      <c r="J38" s="76">
        <v>252</v>
      </c>
      <c r="K38" s="75">
        <v>52.92</v>
      </c>
      <c r="M38" s="76">
        <v>292</v>
      </c>
      <c r="N38" s="75">
        <v>61.32</v>
      </c>
    </row>
    <row r="39" spans="1:14" ht="12">
      <c r="A39" s="76">
        <v>133</v>
      </c>
      <c r="B39" s="75">
        <v>27.93</v>
      </c>
      <c r="D39" s="76">
        <v>173</v>
      </c>
      <c r="E39" s="75">
        <v>36.33</v>
      </c>
      <c r="G39" s="76">
        <v>213</v>
      </c>
      <c r="H39" s="75">
        <v>44.73</v>
      </c>
      <c r="J39" s="76">
        <v>253</v>
      </c>
      <c r="K39" s="75">
        <v>53.13</v>
      </c>
      <c r="M39" s="76">
        <v>293</v>
      </c>
      <c r="N39" s="75">
        <v>61.53</v>
      </c>
    </row>
    <row r="40" spans="1:14" ht="12">
      <c r="A40" s="76">
        <v>134</v>
      </c>
      <c r="B40" s="75">
        <v>28.14</v>
      </c>
      <c r="D40" s="76">
        <v>174</v>
      </c>
      <c r="E40" s="75">
        <v>36.54</v>
      </c>
      <c r="G40" s="76">
        <v>214</v>
      </c>
      <c r="H40" s="75">
        <v>44.94</v>
      </c>
      <c r="J40" s="76">
        <v>254</v>
      </c>
      <c r="K40" s="75">
        <v>53.34</v>
      </c>
      <c r="M40" s="76">
        <v>294</v>
      </c>
      <c r="N40" s="75">
        <v>61.74</v>
      </c>
    </row>
    <row r="41" spans="1:14" ht="12">
      <c r="A41" s="76">
        <v>135</v>
      </c>
      <c r="B41" s="75">
        <v>28.35</v>
      </c>
      <c r="D41" s="76">
        <v>175</v>
      </c>
      <c r="E41" s="75">
        <v>36.75</v>
      </c>
      <c r="G41" s="76">
        <v>215</v>
      </c>
      <c r="H41" s="75">
        <v>45.15</v>
      </c>
      <c r="J41" s="76">
        <v>255</v>
      </c>
      <c r="K41" s="75">
        <v>53.55</v>
      </c>
      <c r="M41" s="76">
        <v>295</v>
      </c>
      <c r="N41" s="75">
        <v>61.95</v>
      </c>
    </row>
    <row r="42" spans="1:14" ht="12">
      <c r="A42" s="76">
        <v>136</v>
      </c>
      <c r="B42" s="75">
        <v>28.56</v>
      </c>
      <c r="D42" s="76">
        <v>176</v>
      </c>
      <c r="E42" s="75">
        <v>36.96</v>
      </c>
      <c r="G42" s="76">
        <v>216</v>
      </c>
      <c r="H42" s="75">
        <v>45.36</v>
      </c>
      <c r="J42" s="76">
        <v>256</v>
      </c>
      <c r="K42" s="75">
        <v>53.76</v>
      </c>
      <c r="M42" s="76">
        <v>296</v>
      </c>
      <c r="N42" s="75">
        <v>62.16</v>
      </c>
    </row>
    <row r="43" spans="1:14" ht="12">
      <c r="A43" s="76">
        <v>137</v>
      </c>
      <c r="B43" s="75">
        <v>28.77</v>
      </c>
      <c r="D43" s="76">
        <v>177</v>
      </c>
      <c r="E43" s="75">
        <v>37.17</v>
      </c>
      <c r="G43" s="76">
        <v>217</v>
      </c>
      <c r="H43" s="75">
        <v>45.57</v>
      </c>
      <c r="J43" s="76">
        <v>257</v>
      </c>
      <c r="K43" s="75">
        <v>53.97</v>
      </c>
      <c r="M43" s="76">
        <v>297</v>
      </c>
      <c r="N43" s="75">
        <v>62.37</v>
      </c>
    </row>
    <row r="44" spans="1:14" ht="12">
      <c r="A44" s="76">
        <v>138</v>
      </c>
      <c r="B44" s="75">
        <v>28.98</v>
      </c>
      <c r="D44" s="76">
        <v>178</v>
      </c>
      <c r="E44" s="75">
        <v>37.38</v>
      </c>
      <c r="G44" s="76">
        <v>218</v>
      </c>
      <c r="H44" s="75">
        <v>45.78</v>
      </c>
      <c r="J44" s="76">
        <v>258</v>
      </c>
      <c r="K44" s="75">
        <v>54.18</v>
      </c>
      <c r="M44" s="76">
        <v>298</v>
      </c>
      <c r="N44" s="75">
        <v>62.58</v>
      </c>
    </row>
    <row r="45" spans="1:14" ht="12">
      <c r="A45" s="94"/>
      <c r="B45" s="93"/>
      <c r="D45" s="94"/>
      <c r="E45" s="93"/>
      <c r="G45" s="94"/>
      <c r="H45" s="93"/>
      <c r="J45" s="94"/>
      <c r="K45" s="93"/>
      <c r="M45" s="94"/>
      <c r="N45" s="93"/>
    </row>
    <row r="46" spans="1:14" s="91" customFormat="1" ht="15.75">
      <c r="A46" s="89" t="s">
        <v>175</v>
      </c>
      <c r="B46" s="88"/>
      <c r="C46" s="87"/>
      <c r="D46" s="87"/>
      <c r="E46" s="87"/>
      <c r="F46" s="87"/>
      <c r="G46" s="87"/>
      <c r="H46" s="87"/>
      <c r="I46" s="87"/>
      <c r="J46" s="87"/>
      <c r="K46" s="89"/>
      <c r="L46" s="92"/>
      <c r="N46" s="87"/>
    </row>
    <row r="47" spans="1:14" ht="7.5" customHeight="1">
      <c r="A47" s="90"/>
      <c r="B47" s="88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</row>
    <row r="48" spans="1:14" ht="39.75" customHeight="1">
      <c r="A48" s="85" t="s">
        <v>80</v>
      </c>
      <c r="B48" s="84" t="s">
        <v>72</v>
      </c>
      <c r="C48" s="86"/>
      <c r="D48" s="85" t="s">
        <v>80</v>
      </c>
      <c r="E48" s="84" t="s">
        <v>72</v>
      </c>
      <c r="F48" s="86"/>
      <c r="G48" s="85" t="s">
        <v>80</v>
      </c>
      <c r="H48" s="84" t="s">
        <v>72</v>
      </c>
      <c r="I48" s="86"/>
      <c r="J48" s="85" t="s">
        <v>80</v>
      </c>
      <c r="K48" s="84" t="s">
        <v>72</v>
      </c>
      <c r="L48" s="86"/>
      <c r="M48" s="85" t="s">
        <v>80</v>
      </c>
      <c r="N48" s="84" t="s">
        <v>72</v>
      </c>
    </row>
    <row r="49" spans="1:14" ht="12">
      <c r="A49" s="82" t="s">
        <v>71</v>
      </c>
      <c r="B49" s="83" t="s">
        <v>71</v>
      </c>
      <c r="D49" s="82" t="s">
        <v>71</v>
      </c>
      <c r="E49" s="81" t="s">
        <v>71</v>
      </c>
      <c r="G49" s="82" t="s">
        <v>71</v>
      </c>
      <c r="H49" s="81" t="s">
        <v>71</v>
      </c>
      <c r="J49" s="82" t="s">
        <v>71</v>
      </c>
      <c r="K49" s="81" t="s">
        <v>71</v>
      </c>
      <c r="M49" s="82" t="s">
        <v>71</v>
      </c>
      <c r="N49" s="81" t="s">
        <v>71</v>
      </c>
    </row>
    <row r="50" spans="1:14" ht="12">
      <c r="A50" s="79">
        <v>299</v>
      </c>
      <c r="B50" s="75">
        <v>62.79</v>
      </c>
      <c r="C50" s="80"/>
      <c r="D50" s="76">
        <v>339</v>
      </c>
      <c r="E50" s="75">
        <v>71.19</v>
      </c>
      <c r="F50" s="80"/>
      <c r="G50" s="76">
        <v>379</v>
      </c>
      <c r="H50" s="75">
        <v>79.59</v>
      </c>
      <c r="I50" s="80"/>
      <c r="J50" s="76">
        <v>419</v>
      </c>
      <c r="K50" s="75">
        <v>87.99</v>
      </c>
      <c r="L50" s="80"/>
      <c r="M50" s="76">
        <v>459</v>
      </c>
      <c r="N50" s="75">
        <v>96.39</v>
      </c>
    </row>
    <row r="51" spans="1:14" ht="12">
      <c r="A51" s="76">
        <v>300</v>
      </c>
      <c r="B51" s="75">
        <v>63</v>
      </c>
      <c r="D51" s="76">
        <v>340</v>
      </c>
      <c r="E51" s="75">
        <v>71.4</v>
      </c>
      <c r="G51" s="76">
        <v>380</v>
      </c>
      <c r="H51" s="75">
        <v>79.8</v>
      </c>
      <c r="J51" s="76">
        <v>420</v>
      </c>
      <c r="K51" s="75">
        <v>88.2</v>
      </c>
      <c r="M51" s="76">
        <v>460</v>
      </c>
      <c r="N51" s="75">
        <v>96.6</v>
      </c>
    </row>
    <row r="52" spans="1:14" ht="12">
      <c r="A52" s="76">
        <v>301</v>
      </c>
      <c r="B52" s="75">
        <v>63.21</v>
      </c>
      <c r="D52" s="76">
        <v>341</v>
      </c>
      <c r="E52" s="75">
        <v>71.61</v>
      </c>
      <c r="G52" s="76">
        <v>381</v>
      </c>
      <c r="H52" s="75">
        <v>80.01</v>
      </c>
      <c r="J52" s="76">
        <v>421</v>
      </c>
      <c r="K52" s="75">
        <v>88.41</v>
      </c>
      <c r="M52" s="76">
        <v>461</v>
      </c>
      <c r="N52" s="75">
        <v>96.81</v>
      </c>
    </row>
    <row r="53" spans="1:14" ht="12">
      <c r="A53" s="76">
        <v>302</v>
      </c>
      <c r="B53" s="75">
        <v>63.42</v>
      </c>
      <c r="D53" s="76">
        <v>342</v>
      </c>
      <c r="E53" s="75">
        <v>71.82</v>
      </c>
      <c r="G53" s="76">
        <v>382</v>
      </c>
      <c r="H53" s="75">
        <v>80.22</v>
      </c>
      <c r="J53" s="76">
        <v>422</v>
      </c>
      <c r="K53" s="75">
        <v>88.62</v>
      </c>
      <c r="M53" s="76">
        <v>462</v>
      </c>
      <c r="N53" s="75">
        <v>97.02</v>
      </c>
    </row>
    <row r="54" spans="1:14" ht="12">
      <c r="A54" s="76">
        <v>303</v>
      </c>
      <c r="B54" s="75">
        <v>63.63</v>
      </c>
      <c r="D54" s="76">
        <v>343</v>
      </c>
      <c r="E54" s="75">
        <v>72.03</v>
      </c>
      <c r="G54" s="76">
        <v>383</v>
      </c>
      <c r="H54" s="75">
        <v>80.43</v>
      </c>
      <c r="J54" s="76">
        <v>423</v>
      </c>
      <c r="K54" s="75">
        <v>88.83</v>
      </c>
      <c r="M54" s="76">
        <v>463</v>
      </c>
      <c r="N54" s="75">
        <v>97.23</v>
      </c>
    </row>
    <row r="55" spans="1:14" ht="12">
      <c r="A55" s="76">
        <v>304</v>
      </c>
      <c r="B55" s="75">
        <v>63.84</v>
      </c>
      <c r="D55" s="76">
        <v>344</v>
      </c>
      <c r="E55" s="75">
        <v>72.24</v>
      </c>
      <c r="G55" s="76">
        <v>384</v>
      </c>
      <c r="H55" s="75">
        <v>80.64</v>
      </c>
      <c r="J55" s="76">
        <v>424</v>
      </c>
      <c r="K55" s="75">
        <v>89.04</v>
      </c>
      <c r="M55" s="76">
        <v>464</v>
      </c>
      <c r="N55" s="75">
        <v>97.44</v>
      </c>
    </row>
    <row r="56" spans="1:14" ht="12">
      <c r="A56" s="76">
        <v>305</v>
      </c>
      <c r="B56" s="75">
        <v>64.05</v>
      </c>
      <c r="D56" s="76">
        <v>345</v>
      </c>
      <c r="E56" s="75">
        <v>72.45</v>
      </c>
      <c r="G56" s="76">
        <v>385</v>
      </c>
      <c r="H56" s="75">
        <v>80.85</v>
      </c>
      <c r="J56" s="76">
        <v>425</v>
      </c>
      <c r="K56" s="75">
        <v>89.25</v>
      </c>
      <c r="M56" s="76">
        <v>465</v>
      </c>
      <c r="N56" s="75">
        <v>97.65</v>
      </c>
    </row>
    <row r="57" spans="1:14" ht="12">
      <c r="A57" s="76">
        <v>306</v>
      </c>
      <c r="B57" s="75">
        <v>64.26</v>
      </c>
      <c r="D57" s="76">
        <v>346</v>
      </c>
      <c r="E57" s="75">
        <v>72.66</v>
      </c>
      <c r="G57" s="76">
        <v>386</v>
      </c>
      <c r="H57" s="75">
        <v>81.06</v>
      </c>
      <c r="J57" s="76">
        <v>426</v>
      </c>
      <c r="K57" s="75">
        <v>89.46</v>
      </c>
      <c r="M57" s="76">
        <v>466</v>
      </c>
      <c r="N57" s="75">
        <v>97.86</v>
      </c>
    </row>
    <row r="58" spans="1:14" ht="12">
      <c r="A58" s="76">
        <v>307</v>
      </c>
      <c r="B58" s="75">
        <v>64.47</v>
      </c>
      <c r="D58" s="76">
        <v>347</v>
      </c>
      <c r="E58" s="75">
        <v>72.87</v>
      </c>
      <c r="G58" s="76">
        <v>387</v>
      </c>
      <c r="H58" s="75">
        <v>81.27</v>
      </c>
      <c r="J58" s="76">
        <v>427</v>
      </c>
      <c r="K58" s="75">
        <v>89.67</v>
      </c>
      <c r="M58" s="76">
        <v>467</v>
      </c>
      <c r="N58" s="75">
        <v>98.07</v>
      </c>
    </row>
    <row r="59" spans="1:14" ht="12">
      <c r="A59" s="76">
        <v>308</v>
      </c>
      <c r="B59" s="75">
        <v>64.68</v>
      </c>
      <c r="D59" s="76">
        <v>348</v>
      </c>
      <c r="E59" s="75">
        <v>73.08</v>
      </c>
      <c r="G59" s="76">
        <v>388</v>
      </c>
      <c r="H59" s="75">
        <v>81.48</v>
      </c>
      <c r="J59" s="76">
        <v>428</v>
      </c>
      <c r="K59" s="75">
        <v>89.88</v>
      </c>
      <c r="M59" s="76">
        <v>468</v>
      </c>
      <c r="N59" s="75">
        <v>98.28</v>
      </c>
    </row>
    <row r="60" spans="1:14" ht="12">
      <c r="A60" s="76">
        <v>309</v>
      </c>
      <c r="B60" s="75">
        <v>64.89</v>
      </c>
      <c r="D60" s="76">
        <v>349</v>
      </c>
      <c r="E60" s="75">
        <v>73.29</v>
      </c>
      <c r="G60" s="76">
        <v>389</v>
      </c>
      <c r="H60" s="75">
        <v>81.69</v>
      </c>
      <c r="J60" s="76">
        <v>429</v>
      </c>
      <c r="K60" s="75">
        <v>90.09</v>
      </c>
      <c r="M60" s="76">
        <v>469</v>
      </c>
      <c r="N60" s="75">
        <v>98.49</v>
      </c>
    </row>
    <row r="61" spans="1:14" ht="12">
      <c r="A61" s="76">
        <v>310</v>
      </c>
      <c r="B61" s="75">
        <v>65.1</v>
      </c>
      <c r="D61" s="76">
        <v>350</v>
      </c>
      <c r="E61" s="75">
        <v>73.5</v>
      </c>
      <c r="G61" s="76">
        <v>390</v>
      </c>
      <c r="H61" s="75">
        <v>81.9</v>
      </c>
      <c r="J61" s="76">
        <v>430</v>
      </c>
      <c r="K61" s="75">
        <v>90.3</v>
      </c>
      <c r="M61" s="76">
        <v>470</v>
      </c>
      <c r="N61" s="75">
        <v>98.7</v>
      </c>
    </row>
    <row r="62" spans="1:14" ht="12">
      <c r="A62" s="76">
        <v>311</v>
      </c>
      <c r="B62" s="75">
        <v>65.31</v>
      </c>
      <c r="D62" s="76">
        <v>351</v>
      </c>
      <c r="E62" s="75">
        <v>73.71</v>
      </c>
      <c r="G62" s="76">
        <v>391</v>
      </c>
      <c r="H62" s="75">
        <v>82.11</v>
      </c>
      <c r="J62" s="76">
        <v>431</v>
      </c>
      <c r="K62" s="75">
        <v>90.51</v>
      </c>
      <c r="M62" s="76">
        <v>471</v>
      </c>
      <c r="N62" s="75">
        <v>98.91</v>
      </c>
    </row>
    <row r="63" spans="1:14" ht="12">
      <c r="A63" s="76">
        <v>312</v>
      </c>
      <c r="B63" s="75">
        <v>65.52</v>
      </c>
      <c r="D63" s="76">
        <v>352</v>
      </c>
      <c r="E63" s="75">
        <v>73.92</v>
      </c>
      <c r="G63" s="76">
        <v>392</v>
      </c>
      <c r="H63" s="75">
        <v>82.32</v>
      </c>
      <c r="J63" s="76">
        <v>432</v>
      </c>
      <c r="K63" s="75">
        <v>90.72</v>
      </c>
      <c r="M63" s="76">
        <v>472</v>
      </c>
      <c r="N63" s="75">
        <v>99.12</v>
      </c>
    </row>
    <row r="64" spans="1:14" ht="12">
      <c r="A64" s="76">
        <v>313</v>
      </c>
      <c r="B64" s="75">
        <v>65.73</v>
      </c>
      <c r="D64" s="76">
        <v>353</v>
      </c>
      <c r="E64" s="75">
        <v>74.13</v>
      </c>
      <c r="G64" s="76">
        <v>393</v>
      </c>
      <c r="H64" s="75">
        <v>82.53</v>
      </c>
      <c r="J64" s="76">
        <v>433</v>
      </c>
      <c r="K64" s="75">
        <v>90.93</v>
      </c>
      <c r="M64" s="76">
        <v>473</v>
      </c>
      <c r="N64" s="75">
        <v>99.33</v>
      </c>
    </row>
    <row r="65" spans="1:14" ht="12">
      <c r="A65" s="76">
        <v>314</v>
      </c>
      <c r="B65" s="75">
        <v>65.94</v>
      </c>
      <c r="D65" s="76">
        <v>354</v>
      </c>
      <c r="E65" s="75">
        <v>74.34</v>
      </c>
      <c r="G65" s="76">
        <v>394</v>
      </c>
      <c r="H65" s="75">
        <v>82.74</v>
      </c>
      <c r="J65" s="76">
        <v>434</v>
      </c>
      <c r="K65" s="75">
        <v>91.14</v>
      </c>
      <c r="M65" s="76">
        <v>474</v>
      </c>
      <c r="N65" s="75">
        <v>99.54</v>
      </c>
    </row>
    <row r="66" spans="1:14" ht="12">
      <c r="A66" s="76">
        <v>315</v>
      </c>
      <c r="B66" s="75">
        <v>66.15</v>
      </c>
      <c r="D66" s="76">
        <v>355</v>
      </c>
      <c r="E66" s="75">
        <v>74.55</v>
      </c>
      <c r="G66" s="76">
        <v>395</v>
      </c>
      <c r="H66" s="75">
        <v>82.95</v>
      </c>
      <c r="J66" s="76">
        <v>435</v>
      </c>
      <c r="K66" s="75">
        <v>91.35</v>
      </c>
      <c r="M66" s="76">
        <v>475</v>
      </c>
      <c r="N66" s="75">
        <v>99.75</v>
      </c>
    </row>
    <row r="67" spans="1:14" ht="12">
      <c r="A67" s="76">
        <v>316</v>
      </c>
      <c r="B67" s="75">
        <v>66.36</v>
      </c>
      <c r="D67" s="76">
        <v>356</v>
      </c>
      <c r="E67" s="75">
        <v>74.76</v>
      </c>
      <c r="G67" s="76">
        <v>396</v>
      </c>
      <c r="H67" s="75">
        <v>83.16</v>
      </c>
      <c r="J67" s="76">
        <v>436</v>
      </c>
      <c r="K67" s="75">
        <v>91.56</v>
      </c>
      <c r="M67" s="76">
        <v>476</v>
      </c>
      <c r="N67" s="75">
        <v>99.96</v>
      </c>
    </row>
    <row r="68" spans="1:14" ht="12">
      <c r="A68" s="76">
        <v>317</v>
      </c>
      <c r="B68" s="75">
        <v>66.57</v>
      </c>
      <c r="D68" s="76">
        <v>357</v>
      </c>
      <c r="E68" s="75">
        <v>74.97</v>
      </c>
      <c r="G68" s="76">
        <v>397</v>
      </c>
      <c r="H68" s="75">
        <v>83.37</v>
      </c>
      <c r="J68" s="76">
        <v>437</v>
      </c>
      <c r="K68" s="75">
        <v>91.77</v>
      </c>
      <c r="M68" s="76">
        <v>477</v>
      </c>
      <c r="N68" s="75">
        <v>100.17</v>
      </c>
    </row>
    <row r="69" spans="1:14" ht="12">
      <c r="A69" s="76">
        <v>318</v>
      </c>
      <c r="B69" s="75">
        <v>66.78</v>
      </c>
      <c r="D69" s="76">
        <v>358</v>
      </c>
      <c r="E69" s="75">
        <v>75.18</v>
      </c>
      <c r="G69" s="76">
        <v>398</v>
      </c>
      <c r="H69" s="75">
        <v>83.58</v>
      </c>
      <c r="J69" s="76">
        <v>438</v>
      </c>
      <c r="K69" s="75">
        <v>91.98</v>
      </c>
      <c r="M69" s="76">
        <v>478</v>
      </c>
      <c r="N69" s="75">
        <v>100.38</v>
      </c>
    </row>
    <row r="70" spans="1:14" ht="12">
      <c r="A70" s="76">
        <v>319</v>
      </c>
      <c r="B70" s="75">
        <v>66.99</v>
      </c>
      <c r="D70" s="76">
        <v>359</v>
      </c>
      <c r="E70" s="75">
        <v>75.39</v>
      </c>
      <c r="G70" s="76">
        <v>399</v>
      </c>
      <c r="H70" s="75">
        <v>83.79</v>
      </c>
      <c r="J70" s="76">
        <v>439</v>
      </c>
      <c r="K70" s="75">
        <v>92.19</v>
      </c>
      <c r="M70" s="76">
        <v>479</v>
      </c>
      <c r="N70" s="75">
        <v>100.59</v>
      </c>
    </row>
    <row r="71" spans="1:14" ht="12">
      <c r="A71" s="76">
        <v>320</v>
      </c>
      <c r="B71" s="75">
        <v>67.2</v>
      </c>
      <c r="D71" s="76">
        <v>360</v>
      </c>
      <c r="E71" s="75">
        <v>75.6</v>
      </c>
      <c r="G71" s="76">
        <v>400</v>
      </c>
      <c r="H71" s="75">
        <v>84</v>
      </c>
      <c r="J71" s="76">
        <v>440</v>
      </c>
      <c r="K71" s="75">
        <v>92.4</v>
      </c>
      <c r="M71" s="76">
        <v>480</v>
      </c>
      <c r="N71" s="75">
        <v>100.8</v>
      </c>
    </row>
    <row r="72" spans="1:14" ht="12">
      <c r="A72" s="76">
        <v>321</v>
      </c>
      <c r="B72" s="75">
        <v>67.41</v>
      </c>
      <c r="D72" s="76">
        <v>361</v>
      </c>
      <c r="E72" s="75">
        <v>75.81</v>
      </c>
      <c r="G72" s="76">
        <v>401</v>
      </c>
      <c r="H72" s="75">
        <v>84.21</v>
      </c>
      <c r="J72" s="76">
        <v>441</v>
      </c>
      <c r="K72" s="75">
        <v>92.61</v>
      </c>
      <c r="M72" s="76">
        <v>481</v>
      </c>
      <c r="N72" s="75">
        <v>101.01</v>
      </c>
    </row>
    <row r="73" spans="1:14" ht="12">
      <c r="A73" s="76">
        <v>322</v>
      </c>
      <c r="B73" s="75">
        <v>67.62</v>
      </c>
      <c r="D73" s="76">
        <v>362</v>
      </c>
      <c r="E73" s="75">
        <v>76.02</v>
      </c>
      <c r="G73" s="76">
        <v>402</v>
      </c>
      <c r="H73" s="75">
        <v>84.42</v>
      </c>
      <c r="J73" s="76">
        <v>442</v>
      </c>
      <c r="K73" s="75">
        <v>92.82</v>
      </c>
      <c r="M73" s="76">
        <v>482</v>
      </c>
      <c r="N73" s="75">
        <v>101.22</v>
      </c>
    </row>
    <row r="74" spans="1:14" ht="12">
      <c r="A74" s="76">
        <v>323</v>
      </c>
      <c r="B74" s="75">
        <v>67.83</v>
      </c>
      <c r="D74" s="76">
        <v>363</v>
      </c>
      <c r="E74" s="75">
        <v>76.23</v>
      </c>
      <c r="G74" s="76">
        <v>403</v>
      </c>
      <c r="H74" s="75">
        <v>84.63</v>
      </c>
      <c r="J74" s="76">
        <v>443</v>
      </c>
      <c r="K74" s="75">
        <v>93.03</v>
      </c>
      <c r="M74" s="76">
        <v>483</v>
      </c>
      <c r="N74" s="75">
        <v>101.43</v>
      </c>
    </row>
    <row r="75" spans="1:14" ht="12">
      <c r="A75" s="76">
        <v>324</v>
      </c>
      <c r="B75" s="75">
        <v>68.04</v>
      </c>
      <c r="D75" s="76">
        <v>364</v>
      </c>
      <c r="E75" s="75">
        <v>76.44</v>
      </c>
      <c r="G75" s="76">
        <v>404</v>
      </c>
      <c r="H75" s="75">
        <v>84.84</v>
      </c>
      <c r="J75" s="76">
        <v>444</v>
      </c>
      <c r="K75" s="75">
        <v>93.24</v>
      </c>
      <c r="M75" s="76">
        <v>484</v>
      </c>
      <c r="N75" s="75">
        <v>101.64</v>
      </c>
    </row>
    <row r="76" spans="1:14" ht="12">
      <c r="A76" s="76">
        <v>325</v>
      </c>
      <c r="B76" s="75">
        <v>68.25</v>
      </c>
      <c r="D76" s="76">
        <v>365</v>
      </c>
      <c r="E76" s="75">
        <v>76.65</v>
      </c>
      <c r="G76" s="76">
        <v>405</v>
      </c>
      <c r="H76" s="75">
        <v>85.05</v>
      </c>
      <c r="J76" s="76">
        <v>445</v>
      </c>
      <c r="K76" s="75">
        <v>93.45</v>
      </c>
      <c r="M76" s="76">
        <v>485</v>
      </c>
      <c r="N76" s="75">
        <v>101.85</v>
      </c>
    </row>
    <row r="77" spans="1:14" ht="12">
      <c r="A77" s="76">
        <v>326</v>
      </c>
      <c r="B77" s="75">
        <v>68.46</v>
      </c>
      <c r="D77" s="76">
        <v>366</v>
      </c>
      <c r="E77" s="75">
        <v>76.86</v>
      </c>
      <c r="G77" s="76">
        <v>406</v>
      </c>
      <c r="H77" s="75">
        <v>85.26</v>
      </c>
      <c r="J77" s="76">
        <v>446</v>
      </c>
      <c r="K77" s="75">
        <v>93.66</v>
      </c>
      <c r="M77" s="76">
        <v>486</v>
      </c>
      <c r="N77" s="75">
        <v>102.06</v>
      </c>
    </row>
    <row r="78" spans="1:14" ht="12">
      <c r="A78" s="76">
        <v>327</v>
      </c>
      <c r="B78" s="75">
        <v>68.67</v>
      </c>
      <c r="D78" s="76">
        <v>367</v>
      </c>
      <c r="E78" s="75">
        <v>77.07</v>
      </c>
      <c r="G78" s="76">
        <v>407</v>
      </c>
      <c r="H78" s="75">
        <v>85.47</v>
      </c>
      <c r="J78" s="76">
        <v>447</v>
      </c>
      <c r="K78" s="75">
        <v>93.87</v>
      </c>
      <c r="M78" s="76">
        <v>487</v>
      </c>
      <c r="N78" s="75">
        <v>102.27</v>
      </c>
    </row>
    <row r="79" spans="1:14" ht="12">
      <c r="A79" s="76">
        <v>328</v>
      </c>
      <c r="B79" s="75">
        <v>68.88</v>
      </c>
      <c r="D79" s="76">
        <v>368</v>
      </c>
      <c r="E79" s="75">
        <v>77.28</v>
      </c>
      <c r="G79" s="76">
        <v>408</v>
      </c>
      <c r="H79" s="75">
        <v>85.68</v>
      </c>
      <c r="J79" s="76">
        <v>448</v>
      </c>
      <c r="K79" s="75">
        <v>94.08</v>
      </c>
      <c r="M79" s="76">
        <v>488</v>
      </c>
      <c r="N79" s="75">
        <v>102.48</v>
      </c>
    </row>
    <row r="80" spans="1:14" ht="12">
      <c r="A80" s="76">
        <v>329</v>
      </c>
      <c r="B80" s="75">
        <v>69.09</v>
      </c>
      <c r="D80" s="76">
        <v>369</v>
      </c>
      <c r="E80" s="75">
        <v>77.49</v>
      </c>
      <c r="G80" s="76">
        <v>409</v>
      </c>
      <c r="H80" s="75">
        <v>85.89</v>
      </c>
      <c r="J80" s="76">
        <v>449</v>
      </c>
      <c r="K80" s="75">
        <v>94.29</v>
      </c>
      <c r="M80" s="76">
        <v>489</v>
      </c>
      <c r="N80" s="75">
        <v>102.69</v>
      </c>
    </row>
    <row r="81" spans="1:14" ht="12">
      <c r="A81" s="76">
        <v>330</v>
      </c>
      <c r="B81" s="75">
        <v>69.3</v>
      </c>
      <c r="D81" s="76">
        <v>370</v>
      </c>
      <c r="E81" s="75">
        <v>77.7</v>
      </c>
      <c r="G81" s="76">
        <v>410</v>
      </c>
      <c r="H81" s="75">
        <v>86.1</v>
      </c>
      <c r="J81" s="76">
        <v>450</v>
      </c>
      <c r="K81" s="75">
        <v>94.5</v>
      </c>
      <c r="M81" s="76">
        <v>490</v>
      </c>
      <c r="N81" s="75">
        <v>102.9</v>
      </c>
    </row>
    <row r="82" spans="1:14" ht="12">
      <c r="A82" s="76">
        <v>331</v>
      </c>
      <c r="B82" s="75">
        <v>69.51</v>
      </c>
      <c r="D82" s="76">
        <v>371</v>
      </c>
      <c r="E82" s="75">
        <v>77.91</v>
      </c>
      <c r="G82" s="76">
        <v>411</v>
      </c>
      <c r="H82" s="75">
        <v>86.31</v>
      </c>
      <c r="J82" s="76">
        <v>451</v>
      </c>
      <c r="K82" s="75">
        <v>94.71</v>
      </c>
      <c r="M82" s="76">
        <v>491</v>
      </c>
      <c r="N82" s="75">
        <v>103.11</v>
      </c>
    </row>
    <row r="83" spans="1:14" ht="12">
      <c r="A83" s="76">
        <v>332</v>
      </c>
      <c r="B83" s="75">
        <v>69.72</v>
      </c>
      <c r="D83" s="76">
        <v>372</v>
      </c>
      <c r="E83" s="75">
        <v>78.12</v>
      </c>
      <c r="G83" s="76">
        <v>412</v>
      </c>
      <c r="H83" s="75">
        <v>86.52</v>
      </c>
      <c r="J83" s="76">
        <v>452</v>
      </c>
      <c r="K83" s="75">
        <v>94.92</v>
      </c>
      <c r="M83" s="76">
        <v>492</v>
      </c>
      <c r="N83" s="75">
        <v>103.32</v>
      </c>
    </row>
    <row r="84" spans="1:14" ht="12">
      <c r="A84" s="76">
        <v>333</v>
      </c>
      <c r="B84" s="75">
        <v>69.93</v>
      </c>
      <c r="D84" s="76">
        <v>373</v>
      </c>
      <c r="E84" s="75">
        <v>78.33</v>
      </c>
      <c r="G84" s="76">
        <v>413</v>
      </c>
      <c r="H84" s="75">
        <v>86.73</v>
      </c>
      <c r="J84" s="76">
        <v>453</v>
      </c>
      <c r="K84" s="75">
        <v>95.13</v>
      </c>
      <c r="M84" s="76">
        <v>493</v>
      </c>
      <c r="N84" s="75">
        <v>103.53</v>
      </c>
    </row>
    <row r="85" spans="1:14" ht="12">
      <c r="A85" s="76">
        <v>334</v>
      </c>
      <c r="B85" s="75">
        <v>70.14</v>
      </c>
      <c r="D85" s="76">
        <v>374</v>
      </c>
      <c r="E85" s="75">
        <v>78.54</v>
      </c>
      <c r="G85" s="76">
        <v>414</v>
      </c>
      <c r="H85" s="75">
        <v>86.94</v>
      </c>
      <c r="J85" s="76">
        <v>454</v>
      </c>
      <c r="K85" s="75">
        <v>95.34</v>
      </c>
      <c r="M85" s="76">
        <v>494</v>
      </c>
      <c r="N85" s="75">
        <v>103.74</v>
      </c>
    </row>
    <row r="86" spans="1:14" ht="12">
      <c r="A86" s="76">
        <v>335</v>
      </c>
      <c r="B86" s="75">
        <v>70.35</v>
      </c>
      <c r="D86" s="76">
        <v>375</v>
      </c>
      <c r="E86" s="75">
        <v>78.75</v>
      </c>
      <c r="G86" s="76">
        <v>415</v>
      </c>
      <c r="H86" s="75">
        <v>87.15</v>
      </c>
      <c r="J86" s="76">
        <v>455</v>
      </c>
      <c r="K86" s="75">
        <v>95.55</v>
      </c>
      <c r="M86" s="76">
        <v>495</v>
      </c>
      <c r="N86" s="75">
        <v>103.95</v>
      </c>
    </row>
    <row r="87" spans="1:14" ht="12">
      <c r="A87" s="76">
        <v>336</v>
      </c>
      <c r="B87" s="75">
        <v>70.56</v>
      </c>
      <c r="D87" s="76">
        <v>376</v>
      </c>
      <c r="E87" s="75">
        <v>78.96</v>
      </c>
      <c r="G87" s="76">
        <v>416</v>
      </c>
      <c r="H87" s="75">
        <v>87.36</v>
      </c>
      <c r="J87" s="76">
        <v>456</v>
      </c>
      <c r="K87" s="75">
        <v>95.76</v>
      </c>
      <c r="M87" s="76">
        <v>496</v>
      </c>
      <c r="N87" s="75">
        <v>104.16</v>
      </c>
    </row>
    <row r="88" spans="1:14" ht="12">
      <c r="A88" s="76">
        <v>337</v>
      </c>
      <c r="B88" s="75">
        <v>70.77</v>
      </c>
      <c r="D88" s="76">
        <v>377</v>
      </c>
      <c r="E88" s="75">
        <v>79.17</v>
      </c>
      <c r="G88" s="76">
        <v>417</v>
      </c>
      <c r="H88" s="75">
        <v>87.57</v>
      </c>
      <c r="J88" s="76">
        <v>457</v>
      </c>
      <c r="K88" s="75">
        <v>95.97</v>
      </c>
      <c r="M88" s="76">
        <v>497</v>
      </c>
      <c r="N88" s="75">
        <v>104.37</v>
      </c>
    </row>
    <row r="89" spans="1:14" ht="12">
      <c r="A89" s="76">
        <v>338</v>
      </c>
      <c r="B89" s="75">
        <v>70.98</v>
      </c>
      <c r="D89" s="76">
        <v>378</v>
      </c>
      <c r="E89" s="75">
        <v>79.38</v>
      </c>
      <c r="G89" s="76">
        <v>418</v>
      </c>
      <c r="H89" s="75">
        <v>87.78</v>
      </c>
      <c r="J89" s="76">
        <v>458</v>
      </c>
      <c r="K89" s="75">
        <v>96.18</v>
      </c>
      <c r="M89" s="76">
        <v>498</v>
      </c>
      <c r="N89" s="75">
        <v>104.58</v>
      </c>
    </row>
    <row r="90" spans="1:14" ht="12">
      <c r="A90" s="94"/>
      <c r="B90" s="93"/>
      <c r="D90" s="94"/>
      <c r="E90" s="93"/>
      <c r="G90" s="94"/>
      <c r="H90" s="93"/>
      <c r="J90" s="94"/>
      <c r="K90" s="93"/>
      <c r="M90" s="94"/>
      <c r="N90" s="93"/>
    </row>
    <row r="91" spans="1:14" s="91" customFormat="1" ht="15.75">
      <c r="A91" s="89" t="s">
        <v>175</v>
      </c>
      <c r="B91" s="88"/>
      <c r="C91" s="87"/>
      <c r="D91" s="87"/>
      <c r="E91" s="87"/>
      <c r="F91" s="87"/>
      <c r="G91" s="87"/>
      <c r="H91" s="87"/>
      <c r="I91" s="87"/>
      <c r="J91" s="87"/>
      <c r="K91" s="89"/>
      <c r="L91" s="92"/>
      <c r="N91" s="87"/>
    </row>
    <row r="92" spans="1:14" ht="7.5" customHeight="1">
      <c r="A92" s="90"/>
      <c r="B92" s="88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</row>
    <row r="93" spans="1:14" ht="40.5" customHeight="1">
      <c r="A93" s="85" t="s">
        <v>80</v>
      </c>
      <c r="B93" s="84" t="s">
        <v>72</v>
      </c>
      <c r="C93" s="86"/>
      <c r="D93" s="85" t="s">
        <v>80</v>
      </c>
      <c r="E93" s="84" t="s">
        <v>72</v>
      </c>
      <c r="F93" s="86"/>
      <c r="G93" s="85" t="s">
        <v>80</v>
      </c>
      <c r="H93" s="84" t="s">
        <v>72</v>
      </c>
      <c r="I93" s="86"/>
      <c r="J93" s="85" t="s">
        <v>80</v>
      </c>
      <c r="K93" s="84" t="s">
        <v>72</v>
      </c>
      <c r="L93" s="86"/>
      <c r="M93" s="85" t="s">
        <v>80</v>
      </c>
      <c r="N93" s="84" t="s">
        <v>72</v>
      </c>
    </row>
    <row r="94" spans="1:14" ht="12">
      <c r="A94" s="82" t="s">
        <v>71</v>
      </c>
      <c r="B94" s="83" t="s">
        <v>71</v>
      </c>
      <c r="D94" s="82" t="s">
        <v>71</v>
      </c>
      <c r="E94" s="81" t="s">
        <v>71</v>
      </c>
      <c r="G94" s="82" t="s">
        <v>71</v>
      </c>
      <c r="H94" s="81" t="s">
        <v>71</v>
      </c>
      <c r="J94" s="82" t="s">
        <v>71</v>
      </c>
      <c r="K94" s="81" t="s">
        <v>71</v>
      </c>
      <c r="M94" s="82" t="s">
        <v>71</v>
      </c>
      <c r="N94" s="81" t="s">
        <v>71</v>
      </c>
    </row>
    <row r="95" spans="1:14" ht="12">
      <c r="A95" s="79">
        <v>499</v>
      </c>
      <c r="B95" s="75">
        <v>104.79</v>
      </c>
      <c r="C95" s="80"/>
      <c r="D95" s="76">
        <v>539</v>
      </c>
      <c r="E95" s="75">
        <v>113.19</v>
      </c>
      <c r="F95" s="80"/>
      <c r="G95" s="76">
        <v>579</v>
      </c>
      <c r="H95" s="75">
        <v>121.59</v>
      </c>
      <c r="I95" s="80"/>
      <c r="J95" s="76">
        <v>619</v>
      </c>
      <c r="K95" s="75">
        <v>129.99</v>
      </c>
      <c r="L95" s="80"/>
      <c r="M95" s="76">
        <v>659</v>
      </c>
      <c r="N95" s="75">
        <v>138.39</v>
      </c>
    </row>
    <row r="96" spans="1:14" ht="12">
      <c r="A96" s="76">
        <v>500</v>
      </c>
      <c r="B96" s="75">
        <v>105</v>
      </c>
      <c r="D96" s="76">
        <v>540</v>
      </c>
      <c r="E96" s="75">
        <v>113.4</v>
      </c>
      <c r="G96" s="76">
        <v>580</v>
      </c>
      <c r="H96" s="75">
        <v>121.8</v>
      </c>
      <c r="J96" s="76">
        <v>620</v>
      </c>
      <c r="K96" s="75">
        <v>130.2</v>
      </c>
      <c r="M96" s="76">
        <v>660</v>
      </c>
      <c r="N96" s="75">
        <v>138.6</v>
      </c>
    </row>
    <row r="97" spans="1:14" ht="12">
      <c r="A97" s="76">
        <v>501</v>
      </c>
      <c r="B97" s="75">
        <v>105.21</v>
      </c>
      <c r="D97" s="76">
        <v>541</v>
      </c>
      <c r="E97" s="75">
        <v>113.61</v>
      </c>
      <c r="G97" s="76">
        <v>581</v>
      </c>
      <c r="H97" s="75">
        <v>122.01</v>
      </c>
      <c r="J97" s="76">
        <v>621</v>
      </c>
      <c r="K97" s="75">
        <v>130.41</v>
      </c>
      <c r="M97" s="76">
        <v>661</v>
      </c>
      <c r="N97" s="75">
        <v>138.81</v>
      </c>
    </row>
    <row r="98" spans="1:14" ht="12">
      <c r="A98" s="76">
        <v>502</v>
      </c>
      <c r="B98" s="75">
        <v>105.42</v>
      </c>
      <c r="D98" s="76">
        <v>542</v>
      </c>
      <c r="E98" s="75">
        <v>113.82</v>
      </c>
      <c r="G98" s="76">
        <v>582</v>
      </c>
      <c r="H98" s="75">
        <v>122.22</v>
      </c>
      <c r="J98" s="76">
        <v>622</v>
      </c>
      <c r="K98" s="75">
        <v>130.62</v>
      </c>
      <c r="M98" s="76">
        <v>662</v>
      </c>
      <c r="N98" s="75">
        <v>139.02</v>
      </c>
    </row>
    <row r="99" spans="1:14" ht="12">
      <c r="A99" s="76">
        <v>503</v>
      </c>
      <c r="B99" s="75">
        <v>105.63</v>
      </c>
      <c r="D99" s="76">
        <v>543</v>
      </c>
      <c r="E99" s="75">
        <v>114.03</v>
      </c>
      <c r="G99" s="76">
        <v>583</v>
      </c>
      <c r="H99" s="75">
        <v>122.43</v>
      </c>
      <c r="J99" s="76">
        <v>623</v>
      </c>
      <c r="K99" s="75">
        <v>130.83</v>
      </c>
      <c r="M99" s="76">
        <v>663</v>
      </c>
      <c r="N99" s="75">
        <v>139.23</v>
      </c>
    </row>
    <row r="100" spans="1:14" ht="12">
      <c r="A100" s="76">
        <v>504</v>
      </c>
      <c r="B100" s="75">
        <v>105.84</v>
      </c>
      <c r="D100" s="76">
        <v>544</v>
      </c>
      <c r="E100" s="75">
        <v>114.24</v>
      </c>
      <c r="G100" s="76">
        <v>584</v>
      </c>
      <c r="H100" s="75">
        <v>122.64</v>
      </c>
      <c r="J100" s="76">
        <v>624</v>
      </c>
      <c r="K100" s="75">
        <v>131.04</v>
      </c>
      <c r="M100" s="76">
        <v>664</v>
      </c>
      <c r="N100" s="75">
        <v>139.44</v>
      </c>
    </row>
    <row r="101" spans="1:14" ht="12">
      <c r="A101" s="76">
        <v>505</v>
      </c>
      <c r="B101" s="75">
        <v>106.05</v>
      </c>
      <c r="D101" s="76">
        <v>545</v>
      </c>
      <c r="E101" s="75">
        <v>114.45</v>
      </c>
      <c r="G101" s="76">
        <v>585</v>
      </c>
      <c r="H101" s="75">
        <v>122.85</v>
      </c>
      <c r="J101" s="76">
        <v>625</v>
      </c>
      <c r="K101" s="75">
        <v>131.25</v>
      </c>
      <c r="M101" s="76">
        <v>665</v>
      </c>
      <c r="N101" s="75">
        <v>139.65</v>
      </c>
    </row>
    <row r="102" spans="1:14" ht="12">
      <c r="A102" s="76">
        <v>506</v>
      </c>
      <c r="B102" s="75">
        <v>106.26</v>
      </c>
      <c r="D102" s="76">
        <v>546</v>
      </c>
      <c r="E102" s="75">
        <v>114.66</v>
      </c>
      <c r="G102" s="76">
        <v>586</v>
      </c>
      <c r="H102" s="75">
        <v>123.06</v>
      </c>
      <c r="J102" s="76">
        <v>626</v>
      </c>
      <c r="K102" s="75">
        <v>131.46</v>
      </c>
      <c r="M102" s="76">
        <v>666</v>
      </c>
      <c r="N102" s="75">
        <v>139.86</v>
      </c>
    </row>
    <row r="103" spans="1:14" ht="12">
      <c r="A103" s="76">
        <v>507</v>
      </c>
      <c r="B103" s="75">
        <v>106.47</v>
      </c>
      <c r="D103" s="76">
        <v>547</v>
      </c>
      <c r="E103" s="75">
        <v>114.87</v>
      </c>
      <c r="G103" s="76">
        <v>587</v>
      </c>
      <c r="H103" s="75">
        <v>123.27</v>
      </c>
      <c r="J103" s="76">
        <v>627</v>
      </c>
      <c r="K103" s="75">
        <v>131.67</v>
      </c>
      <c r="M103" s="76">
        <v>667</v>
      </c>
      <c r="N103" s="75">
        <v>140.07</v>
      </c>
    </row>
    <row r="104" spans="1:14" ht="12">
      <c r="A104" s="76">
        <v>508</v>
      </c>
      <c r="B104" s="75">
        <v>106.68</v>
      </c>
      <c r="D104" s="76">
        <v>548</v>
      </c>
      <c r="E104" s="75">
        <v>115.08</v>
      </c>
      <c r="G104" s="76">
        <v>588</v>
      </c>
      <c r="H104" s="75">
        <v>123.48</v>
      </c>
      <c r="J104" s="76">
        <v>628</v>
      </c>
      <c r="K104" s="75">
        <v>131.88</v>
      </c>
      <c r="M104" s="76">
        <v>668</v>
      </c>
      <c r="N104" s="75">
        <v>140.28</v>
      </c>
    </row>
    <row r="105" spans="1:14" ht="12">
      <c r="A105" s="76">
        <v>509</v>
      </c>
      <c r="B105" s="75">
        <v>106.89</v>
      </c>
      <c r="D105" s="76">
        <v>549</v>
      </c>
      <c r="E105" s="75">
        <v>115.29</v>
      </c>
      <c r="G105" s="76">
        <v>589</v>
      </c>
      <c r="H105" s="75">
        <v>123.69</v>
      </c>
      <c r="J105" s="76">
        <v>629</v>
      </c>
      <c r="K105" s="75">
        <v>132.09</v>
      </c>
      <c r="M105" s="76">
        <v>669</v>
      </c>
      <c r="N105" s="75">
        <v>140.49</v>
      </c>
    </row>
    <row r="106" spans="1:14" ht="12">
      <c r="A106" s="76">
        <v>510</v>
      </c>
      <c r="B106" s="75">
        <v>107.1</v>
      </c>
      <c r="D106" s="76">
        <v>550</v>
      </c>
      <c r="E106" s="75">
        <v>115.5</v>
      </c>
      <c r="G106" s="76">
        <v>590</v>
      </c>
      <c r="H106" s="75">
        <v>123.9</v>
      </c>
      <c r="J106" s="76">
        <v>630</v>
      </c>
      <c r="K106" s="75">
        <v>132.3</v>
      </c>
      <c r="M106" s="76">
        <v>670</v>
      </c>
      <c r="N106" s="75">
        <v>140.7</v>
      </c>
    </row>
    <row r="107" spans="1:14" ht="12">
      <c r="A107" s="76">
        <v>511</v>
      </c>
      <c r="B107" s="75">
        <v>107.31</v>
      </c>
      <c r="D107" s="76">
        <v>551</v>
      </c>
      <c r="E107" s="75">
        <v>115.71</v>
      </c>
      <c r="G107" s="76">
        <v>591</v>
      </c>
      <c r="H107" s="75">
        <v>124.11</v>
      </c>
      <c r="J107" s="76">
        <v>631</v>
      </c>
      <c r="K107" s="75">
        <v>132.51</v>
      </c>
      <c r="M107" s="76">
        <v>671</v>
      </c>
      <c r="N107" s="75">
        <v>140.91</v>
      </c>
    </row>
    <row r="108" spans="1:14" ht="12">
      <c r="A108" s="76">
        <v>512</v>
      </c>
      <c r="B108" s="75">
        <v>107.52</v>
      </c>
      <c r="D108" s="76">
        <v>552</v>
      </c>
      <c r="E108" s="75">
        <v>115.92</v>
      </c>
      <c r="G108" s="76">
        <v>592</v>
      </c>
      <c r="H108" s="75">
        <v>124.32</v>
      </c>
      <c r="J108" s="76">
        <v>632</v>
      </c>
      <c r="K108" s="75">
        <v>132.72</v>
      </c>
      <c r="M108" s="76">
        <v>672</v>
      </c>
      <c r="N108" s="75">
        <v>141.12</v>
      </c>
    </row>
    <row r="109" spans="1:14" ht="12">
      <c r="A109" s="76">
        <v>513</v>
      </c>
      <c r="B109" s="75">
        <v>107.73</v>
      </c>
      <c r="D109" s="76">
        <v>553</v>
      </c>
      <c r="E109" s="75">
        <v>116.13</v>
      </c>
      <c r="G109" s="76">
        <v>593</v>
      </c>
      <c r="H109" s="75">
        <v>124.53</v>
      </c>
      <c r="J109" s="76">
        <v>633</v>
      </c>
      <c r="K109" s="75">
        <v>132.93</v>
      </c>
      <c r="M109" s="76">
        <v>673</v>
      </c>
      <c r="N109" s="75">
        <v>141.33</v>
      </c>
    </row>
    <row r="110" spans="1:14" ht="12">
      <c r="A110" s="76">
        <v>514</v>
      </c>
      <c r="B110" s="75">
        <v>107.94</v>
      </c>
      <c r="D110" s="76">
        <v>554</v>
      </c>
      <c r="E110" s="75">
        <v>116.34</v>
      </c>
      <c r="G110" s="76">
        <v>594</v>
      </c>
      <c r="H110" s="75">
        <v>124.74</v>
      </c>
      <c r="J110" s="76">
        <v>634</v>
      </c>
      <c r="K110" s="75">
        <v>133.14</v>
      </c>
      <c r="M110" s="76">
        <v>674</v>
      </c>
      <c r="N110" s="75">
        <v>141.54</v>
      </c>
    </row>
    <row r="111" spans="1:14" ht="12">
      <c r="A111" s="76">
        <v>515</v>
      </c>
      <c r="B111" s="75">
        <v>108.15</v>
      </c>
      <c r="D111" s="76">
        <v>555</v>
      </c>
      <c r="E111" s="75">
        <v>116.55</v>
      </c>
      <c r="G111" s="76">
        <v>595</v>
      </c>
      <c r="H111" s="75">
        <v>124.95</v>
      </c>
      <c r="J111" s="76">
        <v>635</v>
      </c>
      <c r="K111" s="75">
        <v>133.35</v>
      </c>
      <c r="M111" s="76">
        <v>675</v>
      </c>
      <c r="N111" s="75">
        <v>141.75</v>
      </c>
    </row>
    <row r="112" spans="1:14" ht="12">
      <c r="A112" s="76">
        <v>516</v>
      </c>
      <c r="B112" s="75">
        <v>108.36</v>
      </c>
      <c r="D112" s="76">
        <v>556</v>
      </c>
      <c r="E112" s="75">
        <v>116.76</v>
      </c>
      <c r="G112" s="76">
        <v>596</v>
      </c>
      <c r="H112" s="75">
        <v>125.16</v>
      </c>
      <c r="J112" s="76">
        <v>636</v>
      </c>
      <c r="K112" s="75">
        <v>133.56</v>
      </c>
      <c r="M112" s="76">
        <v>676</v>
      </c>
      <c r="N112" s="75">
        <v>141.96</v>
      </c>
    </row>
    <row r="113" spans="1:14" ht="12">
      <c r="A113" s="76">
        <v>517</v>
      </c>
      <c r="B113" s="75">
        <v>108.57</v>
      </c>
      <c r="D113" s="76">
        <v>557</v>
      </c>
      <c r="E113" s="75">
        <v>116.97</v>
      </c>
      <c r="G113" s="76">
        <v>597</v>
      </c>
      <c r="H113" s="75">
        <v>125.37</v>
      </c>
      <c r="J113" s="76">
        <v>637</v>
      </c>
      <c r="K113" s="75">
        <v>133.77</v>
      </c>
      <c r="M113" s="76">
        <v>677</v>
      </c>
      <c r="N113" s="75">
        <v>142.17</v>
      </c>
    </row>
    <row r="114" spans="1:14" ht="12">
      <c r="A114" s="76">
        <v>518</v>
      </c>
      <c r="B114" s="75">
        <v>108.78</v>
      </c>
      <c r="D114" s="76">
        <v>558</v>
      </c>
      <c r="E114" s="75">
        <v>117.18</v>
      </c>
      <c r="G114" s="76">
        <v>598</v>
      </c>
      <c r="H114" s="75">
        <v>125.58</v>
      </c>
      <c r="J114" s="76">
        <v>638</v>
      </c>
      <c r="K114" s="75">
        <v>133.98</v>
      </c>
      <c r="M114" s="76">
        <v>678</v>
      </c>
      <c r="N114" s="75">
        <v>142.38</v>
      </c>
    </row>
    <row r="115" spans="1:14" ht="12">
      <c r="A115" s="76">
        <v>519</v>
      </c>
      <c r="B115" s="75">
        <v>108.99</v>
      </c>
      <c r="D115" s="76">
        <v>559</v>
      </c>
      <c r="E115" s="75">
        <v>117.39</v>
      </c>
      <c r="G115" s="76">
        <v>599</v>
      </c>
      <c r="H115" s="75">
        <v>125.79</v>
      </c>
      <c r="J115" s="76">
        <v>639</v>
      </c>
      <c r="K115" s="75">
        <v>134.19</v>
      </c>
      <c r="M115" s="76">
        <v>679</v>
      </c>
      <c r="N115" s="75">
        <v>142.59</v>
      </c>
    </row>
    <row r="116" spans="1:14" ht="12">
      <c r="A116" s="76">
        <v>520</v>
      </c>
      <c r="B116" s="75">
        <v>109.2</v>
      </c>
      <c r="D116" s="76">
        <v>560</v>
      </c>
      <c r="E116" s="75">
        <v>117.6</v>
      </c>
      <c r="G116" s="76">
        <v>600</v>
      </c>
      <c r="H116" s="75">
        <v>126</v>
      </c>
      <c r="J116" s="76">
        <v>640</v>
      </c>
      <c r="K116" s="75">
        <v>134.4</v>
      </c>
      <c r="M116" s="76">
        <v>680</v>
      </c>
      <c r="N116" s="75">
        <v>142.8</v>
      </c>
    </row>
    <row r="117" spans="1:14" ht="12">
      <c r="A117" s="76">
        <v>521</v>
      </c>
      <c r="B117" s="75">
        <v>109.41</v>
      </c>
      <c r="D117" s="76">
        <v>561</v>
      </c>
      <c r="E117" s="75">
        <v>117.81</v>
      </c>
      <c r="G117" s="76">
        <v>601</v>
      </c>
      <c r="H117" s="75">
        <v>126.21</v>
      </c>
      <c r="J117" s="76">
        <v>641</v>
      </c>
      <c r="K117" s="75">
        <v>134.61</v>
      </c>
      <c r="M117" s="76">
        <v>681</v>
      </c>
      <c r="N117" s="75">
        <v>143.01</v>
      </c>
    </row>
    <row r="118" spans="1:14" ht="12">
      <c r="A118" s="76">
        <v>522</v>
      </c>
      <c r="B118" s="75">
        <v>109.62</v>
      </c>
      <c r="D118" s="76">
        <v>562</v>
      </c>
      <c r="E118" s="75">
        <v>118.02</v>
      </c>
      <c r="G118" s="76">
        <v>602</v>
      </c>
      <c r="H118" s="75">
        <v>126.42</v>
      </c>
      <c r="J118" s="76">
        <v>642</v>
      </c>
      <c r="K118" s="75">
        <v>134.82</v>
      </c>
      <c r="M118" s="76">
        <v>682</v>
      </c>
      <c r="N118" s="75">
        <v>143.22</v>
      </c>
    </row>
    <row r="119" spans="1:14" ht="12">
      <c r="A119" s="76">
        <v>523</v>
      </c>
      <c r="B119" s="75">
        <v>109.83</v>
      </c>
      <c r="D119" s="76">
        <v>563</v>
      </c>
      <c r="E119" s="75">
        <v>118.23</v>
      </c>
      <c r="G119" s="76">
        <v>603</v>
      </c>
      <c r="H119" s="75">
        <v>126.63</v>
      </c>
      <c r="J119" s="76">
        <v>643</v>
      </c>
      <c r="K119" s="75">
        <v>135.03</v>
      </c>
      <c r="M119" s="76">
        <v>683</v>
      </c>
      <c r="N119" s="75">
        <v>143.43</v>
      </c>
    </row>
    <row r="120" spans="1:14" ht="12">
      <c r="A120" s="76">
        <v>524</v>
      </c>
      <c r="B120" s="75">
        <v>110.04</v>
      </c>
      <c r="D120" s="76">
        <v>564</v>
      </c>
      <c r="E120" s="75">
        <v>118.44</v>
      </c>
      <c r="G120" s="76">
        <v>604</v>
      </c>
      <c r="H120" s="75">
        <v>126.84</v>
      </c>
      <c r="J120" s="76">
        <v>644</v>
      </c>
      <c r="K120" s="75">
        <v>135.24</v>
      </c>
      <c r="M120" s="76">
        <v>684</v>
      </c>
      <c r="N120" s="75">
        <v>143.64</v>
      </c>
    </row>
    <row r="121" spans="1:14" ht="12">
      <c r="A121" s="76">
        <v>525</v>
      </c>
      <c r="B121" s="75">
        <v>110.25</v>
      </c>
      <c r="D121" s="76">
        <v>565</v>
      </c>
      <c r="E121" s="75">
        <v>118.65</v>
      </c>
      <c r="G121" s="76">
        <v>605</v>
      </c>
      <c r="H121" s="75">
        <v>127.05</v>
      </c>
      <c r="J121" s="76">
        <v>645</v>
      </c>
      <c r="K121" s="75">
        <v>135.45</v>
      </c>
      <c r="M121" s="76">
        <v>685</v>
      </c>
      <c r="N121" s="75">
        <v>143.85</v>
      </c>
    </row>
    <row r="122" spans="1:14" ht="12">
      <c r="A122" s="76">
        <v>526</v>
      </c>
      <c r="B122" s="75">
        <v>110.46</v>
      </c>
      <c r="D122" s="76">
        <v>566</v>
      </c>
      <c r="E122" s="75">
        <v>118.86</v>
      </c>
      <c r="G122" s="76">
        <v>606</v>
      </c>
      <c r="H122" s="75">
        <v>127.26</v>
      </c>
      <c r="J122" s="76">
        <v>646</v>
      </c>
      <c r="K122" s="75">
        <v>135.66</v>
      </c>
      <c r="M122" s="76">
        <v>686</v>
      </c>
      <c r="N122" s="75">
        <v>144.06</v>
      </c>
    </row>
    <row r="123" spans="1:14" ht="12">
      <c r="A123" s="76">
        <v>527</v>
      </c>
      <c r="B123" s="75">
        <v>110.67</v>
      </c>
      <c r="D123" s="76">
        <v>567</v>
      </c>
      <c r="E123" s="75">
        <v>119.07</v>
      </c>
      <c r="G123" s="76">
        <v>607</v>
      </c>
      <c r="H123" s="75">
        <v>127.47</v>
      </c>
      <c r="J123" s="76">
        <v>647</v>
      </c>
      <c r="K123" s="75">
        <v>135.87</v>
      </c>
      <c r="M123" s="76">
        <v>687</v>
      </c>
      <c r="N123" s="75">
        <v>144.27</v>
      </c>
    </row>
    <row r="124" spans="1:14" ht="12">
      <c r="A124" s="76">
        <v>528</v>
      </c>
      <c r="B124" s="75">
        <v>110.88</v>
      </c>
      <c r="D124" s="76">
        <v>568</v>
      </c>
      <c r="E124" s="75">
        <v>119.28</v>
      </c>
      <c r="G124" s="76">
        <v>608</v>
      </c>
      <c r="H124" s="75">
        <v>127.68</v>
      </c>
      <c r="J124" s="76">
        <v>648</v>
      </c>
      <c r="K124" s="75">
        <v>136.08</v>
      </c>
      <c r="M124" s="76">
        <v>688</v>
      </c>
      <c r="N124" s="75">
        <v>144.48</v>
      </c>
    </row>
    <row r="125" spans="1:14" ht="12">
      <c r="A125" s="76">
        <v>529</v>
      </c>
      <c r="B125" s="75">
        <v>111.09</v>
      </c>
      <c r="D125" s="76">
        <v>569</v>
      </c>
      <c r="E125" s="75">
        <v>119.49</v>
      </c>
      <c r="G125" s="76">
        <v>609</v>
      </c>
      <c r="H125" s="75">
        <v>127.89</v>
      </c>
      <c r="J125" s="76">
        <v>649</v>
      </c>
      <c r="K125" s="75">
        <v>136.29</v>
      </c>
      <c r="M125" s="76">
        <v>689</v>
      </c>
      <c r="N125" s="75">
        <v>144.69</v>
      </c>
    </row>
    <row r="126" spans="1:14" ht="12">
      <c r="A126" s="76">
        <v>530</v>
      </c>
      <c r="B126" s="75">
        <v>111.3</v>
      </c>
      <c r="D126" s="76">
        <v>570</v>
      </c>
      <c r="E126" s="75">
        <v>119.7</v>
      </c>
      <c r="G126" s="76">
        <v>610</v>
      </c>
      <c r="H126" s="75">
        <v>128.1</v>
      </c>
      <c r="J126" s="76">
        <v>650</v>
      </c>
      <c r="K126" s="75">
        <v>136.5</v>
      </c>
      <c r="M126" s="76">
        <v>690</v>
      </c>
      <c r="N126" s="75">
        <v>144.9</v>
      </c>
    </row>
    <row r="127" spans="1:14" ht="12">
      <c r="A127" s="76">
        <v>531</v>
      </c>
      <c r="B127" s="75">
        <v>111.51</v>
      </c>
      <c r="D127" s="76">
        <v>571</v>
      </c>
      <c r="E127" s="75">
        <v>119.91</v>
      </c>
      <c r="G127" s="76">
        <v>611</v>
      </c>
      <c r="H127" s="75">
        <v>128.31</v>
      </c>
      <c r="J127" s="76">
        <v>651</v>
      </c>
      <c r="K127" s="75">
        <v>136.71</v>
      </c>
      <c r="M127" s="76">
        <v>691</v>
      </c>
      <c r="N127" s="75">
        <v>145.11</v>
      </c>
    </row>
    <row r="128" spans="1:14" ht="12">
      <c r="A128" s="76">
        <v>532</v>
      </c>
      <c r="B128" s="75">
        <v>111.72</v>
      </c>
      <c r="D128" s="76">
        <v>572</v>
      </c>
      <c r="E128" s="75">
        <v>120.12</v>
      </c>
      <c r="G128" s="76">
        <v>612</v>
      </c>
      <c r="H128" s="75">
        <v>128.52</v>
      </c>
      <c r="J128" s="76">
        <v>652</v>
      </c>
      <c r="K128" s="75">
        <v>136.92</v>
      </c>
      <c r="M128" s="76">
        <v>692</v>
      </c>
      <c r="N128" s="75">
        <v>145.32</v>
      </c>
    </row>
    <row r="129" spans="1:14" ht="12">
      <c r="A129" s="76">
        <v>533</v>
      </c>
      <c r="B129" s="75">
        <v>111.93</v>
      </c>
      <c r="D129" s="76">
        <v>573</v>
      </c>
      <c r="E129" s="75">
        <v>120.33</v>
      </c>
      <c r="G129" s="76">
        <v>613</v>
      </c>
      <c r="H129" s="75">
        <v>128.73</v>
      </c>
      <c r="J129" s="76">
        <v>653</v>
      </c>
      <c r="K129" s="75">
        <v>137.13</v>
      </c>
      <c r="M129" s="76">
        <v>693</v>
      </c>
      <c r="N129" s="75">
        <v>145.53</v>
      </c>
    </row>
    <row r="130" spans="1:14" ht="12">
      <c r="A130" s="76">
        <v>534</v>
      </c>
      <c r="B130" s="75">
        <v>112.14</v>
      </c>
      <c r="D130" s="76">
        <v>574</v>
      </c>
      <c r="E130" s="75">
        <v>120.54</v>
      </c>
      <c r="G130" s="76">
        <v>614</v>
      </c>
      <c r="H130" s="75">
        <v>128.94</v>
      </c>
      <c r="J130" s="76">
        <v>654</v>
      </c>
      <c r="K130" s="75">
        <v>137.34</v>
      </c>
      <c r="M130" s="76">
        <v>694</v>
      </c>
      <c r="N130" s="75">
        <v>145.74</v>
      </c>
    </row>
    <row r="131" spans="1:14" ht="12">
      <c r="A131" s="76">
        <v>535</v>
      </c>
      <c r="B131" s="75">
        <v>112.35</v>
      </c>
      <c r="D131" s="76">
        <v>575</v>
      </c>
      <c r="E131" s="75">
        <v>120.75</v>
      </c>
      <c r="G131" s="76">
        <v>615</v>
      </c>
      <c r="H131" s="75">
        <v>129.15</v>
      </c>
      <c r="J131" s="76">
        <v>655</v>
      </c>
      <c r="K131" s="75">
        <v>137.55</v>
      </c>
      <c r="M131" s="76">
        <v>695</v>
      </c>
      <c r="N131" s="75">
        <v>145.95</v>
      </c>
    </row>
    <row r="132" spans="1:14" ht="12">
      <c r="A132" s="76">
        <v>536</v>
      </c>
      <c r="B132" s="75">
        <v>112.56</v>
      </c>
      <c r="D132" s="76">
        <v>576</v>
      </c>
      <c r="E132" s="75">
        <v>120.96</v>
      </c>
      <c r="G132" s="76">
        <v>616</v>
      </c>
      <c r="H132" s="75">
        <v>129.36</v>
      </c>
      <c r="J132" s="76">
        <v>656</v>
      </c>
      <c r="K132" s="75">
        <v>137.76</v>
      </c>
      <c r="M132" s="76">
        <v>696</v>
      </c>
      <c r="N132" s="75">
        <v>146.16</v>
      </c>
    </row>
    <row r="133" spans="1:14" ht="12">
      <c r="A133" s="76">
        <v>537</v>
      </c>
      <c r="B133" s="75">
        <v>112.77</v>
      </c>
      <c r="D133" s="76">
        <v>577</v>
      </c>
      <c r="E133" s="75">
        <v>121.17</v>
      </c>
      <c r="G133" s="76">
        <v>617</v>
      </c>
      <c r="H133" s="75">
        <v>129.57</v>
      </c>
      <c r="J133" s="76">
        <v>657</v>
      </c>
      <c r="K133" s="75">
        <v>137.97</v>
      </c>
      <c r="M133" s="78" t="s">
        <v>70</v>
      </c>
      <c r="N133" s="77"/>
    </row>
    <row r="134" spans="1:14" ht="12">
      <c r="A134" s="76">
        <v>538</v>
      </c>
      <c r="B134" s="75">
        <v>112.98</v>
      </c>
      <c r="D134" s="76">
        <v>578</v>
      </c>
      <c r="E134" s="75">
        <v>121.38</v>
      </c>
      <c r="G134" s="76">
        <v>618</v>
      </c>
      <c r="H134" s="75">
        <v>129.78</v>
      </c>
      <c r="J134" s="76">
        <v>658</v>
      </c>
      <c r="K134" s="75">
        <v>138.18</v>
      </c>
      <c r="M134" s="74" t="s">
        <v>69</v>
      </c>
      <c r="N134" s="73" t="s">
        <v>79</v>
      </c>
    </row>
  </sheetData>
  <sheetProtection/>
  <printOptions horizontalCentered="1" verticalCentered="1"/>
  <pageMargins left="0.15748031496062992" right="0.15748031496062992" top="0.3937007874015748" bottom="0.1968503937007874" header="0.5118110236220472" footer="0.2755905511811024"/>
  <pageSetup fitToHeight="5" fitToWidth="1" horizontalDpi="600" verticalDpi="600" orientation="landscape" paperSize="9" r:id="rId1"/>
  <rowBreaks count="4" manualBreakCount="4">
    <brk id="61" max="255" man="1"/>
    <brk id="122" max="255" man="1"/>
    <brk id="182" max="255" man="1"/>
    <brk id="2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O33" sqref="O33"/>
    </sheetView>
  </sheetViews>
  <sheetFormatPr defaultColWidth="9.140625" defaultRowHeight="12.75"/>
  <cols>
    <col min="6" max="6" width="16.28125" style="0" customWidth="1"/>
  </cols>
  <sheetData>
    <row r="1" spans="1:11" ht="15">
      <c r="A1" s="1"/>
      <c r="B1" s="260" t="s">
        <v>182</v>
      </c>
      <c r="C1" s="260"/>
      <c r="D1" s="260"/>
      <c r="E1" s="260"/>
      <c r="F1" s="260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53" t="s">
        <v>183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5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54" t="s">
        <v>184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>
      <c r="A6" s="15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>
      <c r="A7" s="155" t="s">
        <v>185</v>
      </c>
      <c r="B7" s="156" t="s">
        <v>186</v>
      </c>
      <c r="C7" s="156" t="s">
        <v>187</v>
      </c>
      <c r="D7" s="156" t="s">
        <v>188</v>
      </c>
      <c r="E7" s="156" t="s">
        <v>189</v>
      </c>
      <c r="F7" s="156" t="s">
        <v>190</v>
      </c>
      <c r="G7" s="156" t="s">
        <v>191</v>
      </c>
      <c r="H7" s="156" t="s">
        <v>192</v>
      </c>
      <c r="I7" s="1"/>
      <c r="J7" s="1"/>
      <c r="K7" s="1"/>
    </row>
    <row r="8" spans="1:11" ht="15.75" thickBot="1">
      <c r="A8" s="156" t="s">
        <v>193</v>
      </c>
      <c r="B8" s="157">
        <f>B10/52</f>
        <v>28.846153846153847</v>
      </c>
      <c r="C8" s="157">
        <f aca="true" t="shared" si="0" ref="C8:H8">C10/52</f>
        <v>57.69230769230769</v>
      </c>
      <c r="D8" s="157">
        <f t="shared" si="0"/>
        <v>86.53846153846153</v>
      </c>
      <c r="E8" s="157">
        <f t="shared" si="0"/>
        <v>115.38461538461539</v>
      </c>
      <c r="F8" s="157">
        <f t="shared" si="0"/>
        <v>144.23076923076923</v>
      </c>
      <c r="G8" s="157">
        <f t="shared" si="0"/>
        <v>173.07692307692307</v>
      </c>
      <c r="H8" s="157">
        <f t="shared" si="0"/>
        <v>201.92307692307693</v>
      </c>
      <c r="I8" s="1"/>
      <c r="J8" s="1"/>
      <c r="K8" s="1"/>
    </row>
    <row r="9" spans="1:11" ht="15.75" thickBot="1">
      <c r="A9" s="156" t="s">
        <v>194</v>
      </c>
      <c r="B9" s="157">
        <f>B10/12</f>
        <v>125</v>
      </c>
      <c r="C9" s="157">
        <f aca="true" t="shared" si="1" ref="C9:H9">C10/12</f>
        <v>250</v>
      </c>
      <c r="D9" s="157">
        <f t="shared" si="1"/>
        <v>375</v>
      </c>
      <c r="E9" s="157">
        <f t="shared" si="1"/>
        <v>500</v>
      </c>
      <c r="F9" s="157">
        <f t="shared" si="1"/>
        <v>625</v>
      </c>
      <c r="G9" s="157">
        <f t="shared" si="1"/>
        <v>750</v>
      </c>
      <c r="H9" s="157">
        <f t="shared" si="1"/>
        <v>875</v>
      </c>
      <c r="I9" s="1"/>
      <c r="J9" s="1"/>
      <c r="K9" s="1"/>
    </row>
    <row r="10" spans="1:11" ht="15.75" thickBot="1">
      <c r="A10" s="156" t="s">
        <v>195</v>
      </c>
      <c r="B10" s="157">
        <v>1500</v>
      </c>
      <c r="C10" s="157">
        <f>B10+1500</f>
        <v>3000</v>
      </c>
      <c r="D10" s="157">
        <f>C10+B10</f>
        <v>4500</v>
      </c>
      <c r="E10" s="157">
        <f>D10+B10</f>
        <v>6000</v>
      </c>
      <c r="F10" s="157">
        <f>E10+B10</f>
        <v>7500</v>
      </c>
      <c r="G10" s="157">
        <f>F10+B10</f>
        <v>9000</v>
      </c>
      <c r="H10" s="157">
        <f>G10+B10</f>
        <v>10500</v>
      </c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54" t="s">
        <v>196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thickBot="1">
      <c r="A14" s="153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thickBot="1">
      <c r="A15" s="155" t="s">
        <v>185</v>
      </c>
      <c r="B15" s="156" t="s">
        <v>186</v>
      </c>
      <c r="C15" s="156" t="s">
        <v>187</v>
      </c>
      <c r="D15" s="156" t="s">
        <v>188</v>
      </c>
      <c r="E15" s="156" t="s">
        <v>189</v>
      </c>
      <c r="F15" s="156" t="s">
        <v>190</v>
      </c>
      <c r="G15" s="156" t="s">
        <v>191</v>
      </c>
      <c r="H15" s="156" t="s">
        <v>192</v>
      </c>
      <c r="I15" s="1"/>
      <c r="J15" s="1"/>
      <c r="K15" s="1"/>
    </row>
    <row r="16" spans="1:11" ht="15.75" thickBot="1">
      <c r="A16" s="156" t="s">
        <v>193</v>
      </c>
      <c r="B16" s="157">
        <f aca="true" t="shared" si="2" ref="B16:H16">B18/52</f>
        <v>22.115384615384617</v>
      </c>
      <c r="C16" s="157">
        <f t="shared" si="2"/>
        <v>44.23076923076923</v>
      </c>
      <c r="D16" s="157">
        <f t="shared" si="2"/>
        <v>66.34615384615384</v>
      </c>
      <c r="E16" s="157">
        <f t="shared" si="2"/>
        <v>88.46153846153847</v>
      </c>
      <c r="F16" s="157">
        <f t="shared" si="2"/>
        <v>110.57692307692308</v>
      </c>
      <c r="G16" s="157">
        <f t="shared" si="2"/>
        <v>132.69230769230768</v>
      </c>
      <c r="H16" s="157">
        <f t="shared" si="2"/>
        <v>154.80769230769232</v>
      </c>
      <c r="I16" s="4"/>
      <c r="J16" s="4"/>
      <c r="K16" s="4"/>
    </row>
    <row r="17" spans="1:11" ht="15.75" thickBot="1">
      <c r="A17" s="156" t="s">
        <v>194</v>
      </c>
      <c r="B17" s="157">
        <f>B18/12</f>
        <v>95.83333333333333</v>
      </c>
      <c r="C17" s="157">
        <f aca="true" t="shared" si="3" ref="C17:H17">C18/12</f>
        <v>191.66666666666666</v>
      </c>
      <c r="D17" s="157">
        <f t="shared" si="3"/>
        <v>287.5</v>
      </c>
      <c r="E17" s="157">
        <f t="shared" si="3"/>
        <v>383.3333333333333</v>
      </c>
      <c r="F17" s="157">
        <f t="shared" si="3"/>
        <v>479.1666666666667</v>
      </c>
      <c r="G17" s="157">
        <f t="shared" si="3"/>
        <v>575</v>
      </c>
      <c r="H17" s="157">
        <f t="shared" si="3"/>
        <v>670.8333333333334</v>
      </c>
      <c r="I17" s="1"/>
      <c r="J17" s="1"/>
      <c r="K17" s="1"/>
    </row>
    <row r="18" spans="1:11" ht="15.75" thickBot="1">
      <c r="A18" s="156" t="s">
        <v>195</v>
      </c>
      <c r="B18" s="157">
        <v>1150</v>
      </c>
      <c r="C18" s="157">
        <f>B18*2</f>
        <v>2300</v>
      </c>
      <c r="D18" s="157">
        <f>C18+B18</f>
        <v>3450</v>
      </c>
      <c r="E18" s="157">
        <f>D18+B18</f>
        <v>4600</v>
      </c>
      <c r="F18" s="157">
        <f>E18+B18</f>
        <v>5750</v>
      </c>
      <c r="G18" s="157">
        <f>F18+B18</f>
        <v>6900</v>
      </c>
      <c r="H18" s="157">
        <f>G18+B18</f>
        <v>8050</v>
      </c>
      <c r="I18" s="1"/>
      <c r="J18" s="1"/>
      <c r="K18" s="1"/>
    </row>
    <row r="19" spans="1:11" ht="15">
      <c r="A19" s="114"/>
      <c r="B19" s="158"/>
      <c r="C19" s="158"/>
      <c r="D19" s="158"/>
      <c r="E19" s="158"/>
      <c r="F19" s="158"/>
      <c r="G19" s="158"/>
      <c r="H19" s="158"/>
      <c r="I19" s="1"/>
      <c r="J19" s="1"/>
      <c r="K19" s="1"/>
    </row>
    <row r="20" spans="1:11" ht="15">
      <c r="A20" s="114"/>
      <c r="B20" s="158"/>
      <c r="C20" s="158"/>
      <c r="D20" s="158"/>
      <c r="E20" s="158"/>
      <c r="F20" s="158"/>
      <c r="G20" s="158"/>
      <c r="H20" s="158"/>
      <c r="I20" s="1"/>
      <c r="J20" s="1"/>
      <c r="K20" s="1"/>
    </row>
    <row r="21" spans="1:11" ht="15">
      <c r="A21" s="154" t="s">
        <v>197</v>
      </c>
      <c r="B21" s="158"/>
      <c r="C21" s="158"/>
      <c r="D21" s="158"/>
      <c r="E21" s="158"/>
      <c r="F21" s="158"/>
      <c r="G21" s="158"/>
      <c r="H21" s="158"/>
      <c r="I21" s="1"/>
      <c r="J21" s="1"/>
      <c r="K21" s="1"/>
    </row>
    <row r="22" spans="1:11" ht="15.75" thickBot="1">
      <c r="A22" s="114"/>
      <c r="B22" s="158"/>
      <c r="C22" s="158"/>
      <c r="D22" s="158"/>
      <c r="E22" s="158"/>
      <c r="F22" s="158"/>
      <c r="G22" s="158"/>
      <c r="H22" s="158"/>
      <c r="I22" s="1"/>
      <c r="J22" s="1"/>
      <c r="K22" s="1"/>
    </row>
    <row r="23" spans="1:11" ht="15.75" thickBot="1">
      <c r="A23" s="155" t="s">
        <v>185</v>
      </c>
      <c r="B23" s="156" t="s">
        <v>186</v>
      </c>
      <c r="C23" s="156" t="s">
        <v>187</v>
      </c>
      <c r="D23" s="156" t="s">
        <v>188</v>
      </c>
      <c r="E23" s="156" t="s">
        <v>189</v>
      </c>
      <c r="F23" s="156" t="s">
        <v>190</v>
      </c>
      <c r="G23" s="156" t="s">
        <v>191</v>
      </c>
      <c r="H23" s="156" t="s">
        <v>192</v>
      </c>
      <c r="I23" s="1"/>
      <c r="J23" s="1"/>
      <c r="K23" s="1"/>
    </row>
    <row r="24" spans="1:11" ht="15.75" thickBot="1">
      <c r="A24" s="156" t="s">
        <v>193</v>
      </c>
      <c r="B24" s="157">
        <f>B26/52</f>
        <v>14.423076923076923</v>
      </c>
      <c r="C24" s="157">
        <f aca="true" t="shared" si="4" ref="C24:H24">C26/52</f>
        <v>28.846153846153847</v>
      </c>
      <c r="D24" s="157">
        <f t="shared" si="4"/>
        <v>43.26923076923077</v>
      </c>
      <c r="E24" s="157">
        <f t="shared" si="4"/>
        <v>57.69230769230769</v>
      </c>
      <c r="F24" s="157">
        <f t="shared" si="4"/>
        <v>72.11538461538461</v>
      </c>
      <c r="G24" s="157">
        <f t="shared" si="4"/>
        <v>86.53846153846153</v>
      </c>
      <c r="H24" s="157">
        <f t="shared" si="4"/>
        <v>100.96153846153847</v>
      </c>
      <c r="I24" s="1"/>
      <c r="J24" s="1"/>
      <c r="K24" s="1"/>
    </row>
    <row r="25" spans="1:11" ht="15.75" thickBot="1">
      <c r="A25" s="156" t="s">
        <v>194</v>
      </c>
      <c r="B25" s="157">
        <f>B26/12</f>
        <v>62.5</v>
      </c>
      <c r="C25" s="157">
        <f aca="true" t="shared" si="5" ref="C25:H25">C26/12</f>
        <v>125</v>
      </c>
      <c r="D25" s="157">
        <f t="shared" si="5"/>
        <v>187.5</v>
      </c>
      <c r="E25" s="157">
        <f t="shared" si="5"/>
        <v>250</v>
      </c>
      <c r="F25" s="157">
        <f t="shared" si="5"/>
        <v>312.5</v>
      </c>
      <c r="G25" s="157">
        <f t="shared" si="5"/>
        <v>375</v>
      </c>
      <c r="H25" s="157">
        <f t="shared" si="5"/>
        <v>437.5</v>
      </c>
      <c r="I25" s="1"/>
      <c r="J25" s="1"/>
      <c r="K25" s="1"/>
    </row>
    <row r="26" spans="1:11" ht="15.75" thickBot="1">
      <c r="A26" s="159" t="s">
        <v>198</v>
      </c>
      <c r="B26" s="160">
        <v>750</v>
      </c>
      <c r="C26" s="160">
        <f aca="true" t="shared" si="6" ref="C26:H26">B26+750</f>
        <v>1500</v>
      </c>
      <c r="D26" s="160">
        <f t="shared" si="6"/>
        <v>2250</v>
      </c>
      <c r="E26" s="160">
        <f t="shared" si="6"/>
        <v>3000</v>
      </c>
      <c r="F26" s="160">
        <f t="shared" si="6"/>
        <v>3750</v>
      </c>
      <c r="G26" s="160">
        <f t="shared" si="6"/>
        <v>4500</v>
      </c>
      <c r="H26" s="160">
        <f t="shared" si="6"/>
        <v>5250</v>
      </c>
      <c r="I26" s="1"/>
      <c r="J26" s="1"/>
      <c r="K26" s="1"/>
    </row>
    <row r="27" spans="1:11" ht="15">
      <c r="A27" s="114"/>
      <c r="B27" s="3"/>
      <c r="C27" s="3"/>
      <c r="D27" s="3"/>
      <c r="E27" s="3"/>
      <c r="F27" s="3"/>
      <c r="G27" s="3"/>
      <c r="H27" s="3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53" t="s">
        <v>199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54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61" t="s">
        <v>200</v>
      </c>
      <c r="B31" s="162"/>
      <c r="C31" s="162"/>
      <c r="D31" s="1"/>
      <c r="E31" s="198" t="s">
        <v>200</v>
      </c>
      <c r="F31" s="198"/>
      <c r="G31" s="198"/>
      <c r="H31" s="1"/>
      <c r="I31" s="1"/>
      <c r="J31" s="1"/>
      <c r="K31" s="1"/>
    </row>
    <row r="32" spans="1:11" ht="15">
      <c r="A32" s="161" t="s">
        <v>201</v>
      </c>
      <c r="B32" s="162"/>
      <c r="C32" s="162"/>
      <c r="D32" s="1"/>
      <c r="E32" s="261" t="s">
        <v>202</v>
      </c>
      <c r="F32" s="261"/>
      <c r="G32" s="261"/>
      <c r="H32" s="193"/>
      <c r="I32" s="1"/>
      <c r="J32" s="1"/>
      <c r="K32" s="1"/>
    </row>
    <row r="33" spans="1:11" ht="15">
      <c r="A33" s="153"/>
      <c r="B33" s="1"/>
      <c r="C33" s="1"/>
      <c r="D33" s="1"/>
      <c r="E33" s="153"/>
      <c r="F33" s="1"/>
      <c r="G33" s="1"/>
      <c r="H33" s="1"/>
      <c r="I33" s="1"/>
      <c r="J33" s="1"/>
      <c r="K33" s="1"/>
    </row>
    <row r="34" spans="1:11" ht="15.75" thickBot="1">
      <c r="A34" s="151"/>
      <c r="B34" s="163" t="s">
        <v>185</v>
      </c>
      <c r="C34" s="1"/>
      <c r="D34" s="1"/>
      <c r="E34" s="164"/>
      <c r="F34" s="164"/>
      <c r="G34" s="163" t="s">
        <v>185</v>
      </c>
      <c r="H34" s="1"/>
      <c r="I34" s="1"/>
      <c r="J34" s="1"/>
      <c r="K34" s="1"/>
    </row>
    <row r="35" spans="1:11" ht="15.75" thickBot="1">
      <c r="A35" s="165" t="s">
        <v>193</v>
      </c>
      <c r="B35" s="157">
        <f>6100/52</f>
        <v>117.3076923076923</v>
      </c>
      <c r="C35" s="1"/>
      <c r="D35" s="1"/>
      <c r="E35" s="166" t="s">
        <v>193</v>
      </c>
      <c r="F35" s="165"/>
      <c r="G35" s="157">
        <f>4600/52</f>
        <v>88.46153846153847</v>
      </c>
      <c r="H35" s="1"/>
      <c r="I35" s="1"/>
      <c r="J35" s="1"/>
      <c r="K35" s="1"/>
    </row>
    <row r="36" spans="1:11" ht="15.75" thickBot="1">
      <c r="A36" s="156" t="s">
        <v>194</v>
      </c>
      <c r="B36" s="157">
        <f>6100/12</f>
        <v>508.3333333333333</v>
      </c>
      <c r="C36" s="1"/>
      <c r="D36" s="1"/>
      <c r="E36" s="167" t="s">
        <v>194</v>
      </c>
      <c r="F36" s="167"/>
      <c r="G36" s="157">
        <f>2600/12</f>
        <v>216.66666666666666</v>
      </c>
      <c r="H36" s="1"/>
      <c r="I36" s="1"/>
      <c r="J36" s="1"/>
      <c r="K36" s="1"/>
    </row>
    <row r="37" spans="1:11" ht="15.75" thickBot="1">
      <c r="A37" s="156" t="s">
        <v>195</v>
      </c>
      <c r="B37" s="157">
        <v>6100</v>
      </c>
      <c r="C37" s="1"/>
      <c r="D37" s="1"/>
      <c r="E37" s="167" t="s">
        <v>195</v>
      </c>
      <c r="F37" s="167"/>
      <c r="G37" s="157">
        <v>4600</v>
      </c>
      <c r="H37" s="1"/>
      <c r="I37" s="1"/>
      <c r="J37" s="1"/>
      <c r="K37" s="1"/>
    </row>
    <row r="38" spans="1:11" ht="15">
      <c r="A38" s="114"/>
      <c r="B38" s="158"/>
      <c r="C38" s="1"/>
      <c r="D38" s="1"/>
      <c r="E38" s="164"/>
      <c r="F38" s="164"/>
      <c r="G38" s="158"/>
      <c r="H38" s="1"/>
      <c r="I38" s="1"/>
      <c r="J38" s="1"/>
      <c r="K38" s="1"/>
    </row>
    <row r="39" spans="1:11" ht="15">
      <c r="A39" s="114"/>
      <c r="B39" s="158"/>
      <c r="C39" s="1"/>
      <c r="D39" s="1"/>
      <c r="E39" s="164"/>
      <c r="F39" s="164"/>
      <c r="G39" s="158"/>
      <c r="H39" s="1"/>
      <c r="I39" s="1"/>
      <c r="J39" s="1"/>
      <c r="K39" s="1"/>
    </row>
    <row r="40" spans="1:11" ht="15">
      <c r="A40" s="198" t="s">
        <v>203</v>
      </c>
      <c r="B40" s="198"/>
      <c r="C40" s="153"/>
      <c r="D40" s="1"/>
      <c r="E40" s="198" t="s">
        <v>204</v>
      </c>
      <c r="F40" s="198"/>
      <c r="G40" s="1"/>
      <c r="H40" s="1"/>
      <c r="I40" s="1"/>
      <c r="J40" s="1"/>
      <c r="K40" s="1"/>
    </row>
    <row r="41" spans="1:11" ht="15">
      <c r="A41" s="153"/>
      <c r="B41" s="1"/>
      <c r="C41" s="153"/>
      <c r="D41" s="152"/>
      <c r="E41" s="152"/>
      <c r="F41" s="1"/>
      <c r="G41" s="1"/>
      <c r="H41" s="1"/>
      <c r="I41" s="1"/>
      <c r="J41" s="1"/>
      <c r="K41" s="1"/>
    </row>
    <row r="42" spans="1:11" ht="15.75" thickBot="1">
      <c r="A42" s="168"/>
      <c r="B42" s="163" t="s">
        <v>185</v>
      </c>
      <c r="C42" s="1"/>
      <c r="D42" s="1"/>
      <c r="E42" s="1"/>
      <c r="F42" s="1"/>
      <c r="G42" s="163" t="s">
        <v>185</v>
      </c>
      <c r="H42" s="1"/>
      <c r="I42" s="1"/>
      <c r="J42" s="1"/>
      <c r="K42" s="1"/>
    </row>
    <row r="43" spans="1:11" ht="15.75" thickBot="1">
      <c r="A43" s="166" t="s">
        <v>193</v>
      </c>
      <c r="B43" s="157">
        <f>2300/52</f>
        <v>44.23076923076923</v>
      </c>
      <c r="C43" s="1"/>
      <c r="D43" s="1"/>
      <c r="E43" s="166" t="s">
        <v>193</v>
      </c>
      <c r="F43" s="169"/>
      <c r="G43" s="157">
        <f>2300/52</f>
        <v>44.23076923076923</v>
      </c>
      <c r="H43" s="1"/>
      <c r="I43" s="1"/>
      <c r="J43" s="1"/>
      <c r="K43" s="1"/>
    </row>
    <row r="44" spans="1:11" ht="15.75" thickBot="1">
      <c r="A44" s="167" t="s">
        <v>194</v>
      </c>
      <c r="B44" s="157">
        <f>2300/12</f>
        <v>191.66666666666666</v>
      </c>
      <c r="C44" s="1"/>
      <c r="D44" s="1"/>
      <c r="E44" s="167" t="s">
        <v>194</v>
      </c>
      <c r="F44" s="169"/>
      <c r="G44" s="157">
        <f>2300/12</f>
        <v>191.66666666666666</v>
      </c>
      <c r="H44" s="1"/>
      <c r="I44" s="1"/>
      <c r="J44" s="1"/>
      <c r="K44" s="1"/>
    </row>
    <row r="45" spans="1:11" ht="15.75" thickBot="1">
      <c r="A45" s="159" t="s">
        <v>195</v>
      </c>
      <c r="B45" s="160">
        <v>2300</v>
      </c>
      <c r="C45" s="1"/>
      <c r="D45" s="1"/>
      <c r="E45" s="167" t="s">
        <v>198</v>
      </c>
      <c r="F45" s="169"/>
      <c r="G45" s="157">
        <v>2300</v>
      </c>
      <c r="H45" s="1"/>
      <c r="I45" s="1"/>
      <c r="J45" s="1"/>
      <c r="K45" s="1"/>
    </row>
    <row r="46" spans="1:11" ht="15">
      <c r="A46" s="170"/>
      <c r="B46" s="3"/>
      <c r="C46" s="1"/>
      <c r="D46" s="1"/>
      <c r="E46" s="164"/>
      <c r="F46" s="4"/>
      <c r="G46" s="158"/>
      <c r="H46" s="1"/>
      <c r="I46" s="1"/>
      <c r="J46" s="1"/>
      <c r="K46" s="1"/>
    </row>
    <row r="47" spans="1:11" ht="15">
      <c r="A47" s="1"/>
      <c r="B47" s="1"/>
      <c r="C47" s="1"/>
      <c r="D47" s="1"/>
      <c r="E47" s="164"/>
      <c r="F47" s="4"/>
      <c r="G47" s="158"/>
      <c r="H47" s="1"/>
      <c r="I47" s="1"/>
      <c r="J47" s="1"/>
      <c r="K47" s="1"/>
    </row>
    <row r="48" spans="1:11" ht="15">
      <c r="A48" s="262" t="s">
        <v>205</v>
      </c>
      <c r="B48" s="262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50" t="s">
        <v>206</v>
      </c>
      <c r="B49" s="152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thickBot="1">
      <c r="A50" s="1"/>
      <c r="B50" s="163" t="s">
        <v>185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5.75" thickBot="1">
      <c r="A51" s="166" t="s">
        <v>193</v>
      </c>
      <c r="B51" s="157">
        <f>SUM(1500/52)</f>
        <v>28.846153846153847</v>
      </c>
      <c r="C51" s="158"/>
      <c r="D51" s="1"/>
      <c r="E51" s="1"/>
      <c r="F51" s="1"/>
      <c r="G51" s="1"/>
      <c r="H51" s="1"/>
      <c r="I51" s="1"/>
      <c r="J51" s="1"/>
      <c r="K51" s="1"/>
    </row>
    <row r="52" spans="1:11" ht="15.75" thickBot="1">
      <c r="A52" s="167" t="s">
        <v>194</v>
      </c>
      <c r="B52" s="157">
        <f>SUM(1500/12)</f>
        <v>125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5.75" thickBot="1">
      <c r="A53" s="159" t="s">
        <v>195</v>
      </c>
      <c r="B53" s="160">
        <v>1500</v>
      </c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62" t="s">
        <v>207</v>
      </c>
      <c r="B56" s="162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thickBot="1">
      <c r="A57" s="1"/>
      <c r="B57" s="163" t="s">
        <v>185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ht="15.75" thickBot="1">
      <c r="A58" s="166" t="s">
        <v>193</v>
      </c>
      <c r="B58" s="157">
        <f>4500/52</f>
        <v>86.53846153846153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5.75" thickBot="1">
      <c r="A59" s="167" t="s">
        <v>194</v>
      </c>
      <c r="B59" s="157">
        <f>SUM(4500/12)</f>
        <v>375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5.75" thickBot="1">
      <c r="A60" s="159" t="s">
        <v>195</v>
      </c>
      <c r="B60" s="160">
        <v>4500</v>
      </c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sheetProtection/>
  <mergeCells count="6">
    <mergeCell ref="B1:F1"/>
    <mergeCell ref="E31:G31"/>
    <mergeCell ref="E32:H32"/>
    <mergeCell ref="A40:B40"/>
    <mergeCell ref="E40:F40"/>
    <mergeCell ref="A48:B48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Falkland Island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Kenles9</dc:creator>
  <cp:keywords/>
  <dc:description/>
  <cp:lastModifiedBy>Kirst Cruickshank (AT01)</cp:lastModifiedBy>
  <cp:lastPrinted>2022-11-24T10:44:41Z</cp:lastPrinted>
  <dcterms:created xsi:type="dcterms:W3CDTF">2004-11-05T17:27:19Z</dcterms:created>
  <dcterms:modified xsi:type="dcterms:W3CDTF">2022-11-24T10:51:19Z</dcterms:modified>
  <cp:category/>
  <cp:version/>
  <cp:contentType/>
  <cp:contentStatus/>
</cp:coreProperties>
</file>